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الميزانية" sheetId="1" r:id="rId1"/>
    <sheet name="ت.م.المواقع" sheetId="2" r:id="rId2"/>
    <sheet name="تشغيل ومتاجرة" sheetId="3" r:id="rId3"/>
    <sheet name="أ.خ" sheetId="4" r:id="rId4"/>
  </sheets>
  <definedNames>
    <definedName name="_xlnm.Print_Area" localSheetId="0">'الميزانية'!$A$1:$J$51</definedName>
    <definedName name="_xlnm.Print_Area" localSheetId="1">'ت.م.المواقع'!$A$1:$H$130</definedName>
  </definedNames>
  <calcPr fullCalcOnLoad="1"/>
</workbook>
</file>

<file path=xl/sharedStrings.xml><?xml version="1.0" encoding="utf-8"?>
<sst xmlns="http://schemas.openxmlformats.org/spreadsheetml/2006/main" count="299" uniqueCount="190">
  <si>
    <t>شركة المنصورة للدواجن</t>
  </si>
  <si>
    <t>البيــــــــــــان</t>
  </si>
  <si>
    <t>البيـــــــــــان</t>
  </si>
  <si>
    <t>صافى الأصول</t>
  </si>
  <si>
    <t>الإهلاك</t>
  </si>
  <si>
    <t>الأصول</t>
  </si>
  <si>
    <t xml:space="preserve">كلى </t>
  </si>
  <si>
    <t>جزئى</t>
  </si>
  <si>
    <t>الاصول الثابتة</t>
  </si>
  <si>
    <r>
      <t>الأراضى</t>
    </r>
    <r>
      <rPr>
        <b/>
        <u val="double"/>
        <sz val="11"/>
        <color indexed="18"/>
        <rFont val="Simplified Arabic"/>
        <family val="0"/>
      </rPr>
      <t xml:space="preserve"> </t>
    </r>
    <r>
      <rPr>
        <b/>
        <sz val="11"/>
        <color indexed="18"/>
        <rFont val="Simplified Arabic"/>
        <family val="0"/>
      </rPr>
      <t xml:space="preserve"> </t>
    </r>
  </si>
  <si>
    <t xml:space="preserve">المبانى والإنشاءات والمرافق </t>
  </si>
  <si>
    <t>070 458 49</t>
  </si>
  <si>
    <t>رأس المال الرخص به</t>
  </si>
  <si>
    <t xml:space="preserve">رأس المال المصدر </t>
  </si>
  <si>
    <t>رأس المال  المدفوع</t>
  </si>
  <si>
    <t>معدات وتجهيزات محطات الأمهات</t>
  </si>
  <si>
    <t>إحتياطيــــات</t>
  </si>
  <si>
    <t xml:space="preserve"> </t>
  </si>
  <si>
    <t xml:space="preserve"> قانـونـــى</t>
  </si>
  <si>
    <t xml:space="preserve">السيارات ووسائل النقل </t>
  </si>
  <si>
    <t>الأدوات والتجهيزات المتنوعة</t>
  </si>
  <si>
    <t xml:space="preserve">الأثاث والمعدات والمكاتب </t>
  </si>
  <si>
    <t>حساب الأرباح والخسائر</t>
  </si>
  <si>
    <r>
      <t>الاصول المتداولة</t>
    </r>
    <r>
      <rPr>
        <b/>
        <sz val="11"/>
        <color indexed="18"/>
        <rFont val="Monotype Koufi"/>
        <family val="0"/>
      </rPr>
      <t xml:space="preserve"> </t>
    </r>
  </si>
  <si>
    <t>( مجموع حقوق المساهمين )</t>
  </si>
  <si>
    <t>المخزون</t>
  </si>
  <si>
    <t>تكلفة قطعان الدجاج بالمزارع</t>
  </si>
  <si>
    <t>مخصصات ضرائب وطوارىء</t>
  </si>
  <si>
    <t>مخازن الخامات وقطع الغيار</t>
  </si>
  <si>
    <t>قطعان المواشـــى</t>
  </si>
  <si>
    <t>البيــــــــــان</t>
  </si>
  <si>
    <t>البيـــــــــــــــان</t>
  </si>
  <si>
    <t>ماقبـــــله</t>
  </si>
  <si>
    <t>ماقبـــــــله</t>
  </si>
  <si>
    <t xml:space="preserve">المدينون </t>
  </si>
  <si>
    <t>الخصوم المتداولة</t>
  </si>
  <si>
    <t>العملاء</t>
  </si>
  <si>
    <t>أرصدة مدينة أخرى</t>
  </si>
  <si>
    <t>الموردون</t>
  </si>
  <si>
    <t>أوراق الدفع</t>
  </si>
  <si>
    <t xml:space="preserve">مخصص ديون </t>
  </si>
  <si>
    <t>ارصدة دائنة اخرى</t>
  </si>
  <si>
    <t>النقدية بالصندوق والبنوك</t>
  </si>
  <si>
    <t>الصندوق</t>
  </si>
  <si>
    <t>بنوك ودائع لأجل</t>
  </si>
  <si>
    <t>كلى</t>
  </si>
  <si>
    <t xml:space="preserve">  </t>
  </si>
  <si>
    <t>المواشى</t>
  </si>
  <si>
    <t>اجمالى الانشطة الفرعية</t>
  </si>
  <si>
    <t>مصنع العلف</t>
  </si>
  <si>
    <t>معمل التفريخ</t>
  </si>
  <si>
    <t>الامهـــــــــــــــــات</t>
  </si>
  <si>
    <t>الاجمالى</t>
  </si>
  <si>
    <t>البيــــــــــــــــــــــــــــــــــــان</t>
  </si>
  <si>
    <t>الايـــــــــــــرادات</t>
  </si>
  <si>
    <t>المبيعـــــــــات</t>
  </si>
  <si>
    <t>المحــــــول للاقسام</t>
  </si>
  <si>
    <t xml:space="preserve">أيـــــــرادات اخرى </t>
  </si>
  <si>
    <t>فرق التغيــر فى المخزون</t>
  </si>
  <si>
    <t>مجموع الايرادات</t>
  </si>
  <si>
    <t>مصروفات التشغيل</t>
  </si>
  <si>
    <t>الاجــــور والمرتبات</t>
  </si>
  <si>
    <t>مواد مستخدمة فى الانتاج</t>
  </si>
  <si>
    <t>وقود وكهـرباء وصيانة</t>
  </si>
  <si>
    <t>مصاريف اخـرى متنوعة</t>
  </si>
  <si>
    <t>اهلاك الاصــول الثابتة</t>
  </si>
  <si>
    <t>مجموع مصروفات التشغيل</t>
  </si>
  <si>
    <t>مجمل الأرباح المحول للأرباح الخسائر</t>
  </si>
  <si>
    <t>البيــــــــــــــــان</t>
  </si>
  <si>
    <t>البيــــــــــــــان</t>
  </si>
  <si>
    <t xml:space="preserve">بضاعة أول المدة </t>
  </si>
  <si>
    <t xml:space="preserve">بضاعة آخر المدة </t>
  </si>
  <si>
    <t>مصاريف تشغيل</t>
  </si>
  <si>
    <t xml:space="preserve">تكلفة الكتاكيت </t>
  </si>
  <si>
    <t xml:space="preserve">الأعلاف المستخدمة </t>
  </si>
  <si>
    <t>الأدوية والمطهرات</t>
  </si>
  <si>
    <t>فرشة العنابر</t>
  </si>
  <si>
    <t xml:space="preserve">أجور ومرتبات ومكافأت </t>
  </si>
  <si>
    <t>قطع غيار ومواد صيانة</t>
  </si>
  <si>
    <t>وقود وزيوت وقوى محركة ومياه</t>
  </si>
  <si>
    <t>تكلفة التشغيل</t>
  </si>
  <si>
    <t>الاهـــــــلاك</t>
  </si>
  <si>
    <t>إهلاك المعدات والتجهيزات</t>
  </si>
  <si>
    <t xml:space="preserve">اهلاك مبانى الأمهات </t>
  </si>
  <si>
    <t xml:space="preserve">إهلاك السيارت </t>
  </si>
  <si>
    <t>الاجور والمرتبات</t>
  </si>
  <si>
    <t>قيمة بيض التفريخ الداخل فى الانتاج</t>
  </si>
  <si>
    <t>وقود وزيوت وقوى محركة</t>
  </si>
  <si>
    <t>مطهرات وأخـرى</t>
  </si>
  <si>
    <t>خصم مسموح به</t>
  </si>
  <si>
    <t>مصاريف خدمية متنوعة</t>
  </si>
  <si>
    <t>مبيعات الكتاكيت</t>
  </si>
  <si>
    <t>بيض تفريخ للغير</t>
  </si>
  <si>
    <t>اهلاك مبانى المعمل</t>
  </si>
  <si>
    <t>ايرادات متنوعة</t>
  </si>
  <si>
    <t xml:space="preserve">إهلاك سيارات معمل التفريخ </t>
  </si>
  <si>
    <t>مبيعات بيض مائدة</t>
  </si>
  <si>
    <t>مبيعات بيض لائح</t>
  </si>
  <si>
    <t>بضاعة أول المدة</t>
  </si>
  <si>
    <t>بضاعة آخر المدة</t>
  </si>
  <si>
    <t>مصاريف التشغيل</t>
  </si>
  <si>
    <t>الخامـــــات</t>
  </si>
  <si>
    <t xml:space="preserve">تعبئة وفوارغ ونقل </t>
  </si>
  <si>
    <t>تكلفة أعلاف محولة</t>
  </si>
  <si>
    <t>م0 خدمية متنوعة</t>
  </si>
  <si>
    <t>الاهلاك</t>
  </si>
  <si>
    <t>اعلاف منتجة لمزارع الشركة</t>
  </si>
  <si>
    <t>اهلاك المبانى والانشاءات</t>
  </si>
  <si>
    <t>اعلاف محولة</t>
  </si>
  <si>
    <t xml:space="preserve">اهلاك السيارات ووسائل النقل </t>
  </si>
  <si>
    <t>ايرادات أخرى ومخلفات</t>
  </si>
  <si>
    <t>معدات مصنع العلف</t>
  </si>
  <si>
    <t>مجمل الربح</t>
  </si>
  <si>
    <t>المبيعـــــات</t>
  </si>
  <si>
    <t>تكلفة المشتريات</t>
  </si>
  <si>
    <t>مصروفات متنوعة</t>
  </si>
  <si>
    <t xml:space="preserve">مجمل الربح </t>
  </si>
  <si>
    <t xml:space="preserve">م0 خدمية متنوعة </t>
  </si>
  <si>
    <t>مبيعات عجول</t>
  </si>
  <si>
    <t>مبيعات سبلة</t>
  </si>
  <si>
    <t xml:space="preserve">اهلاك مبانى ملاعب العجول </t>
  </si>
  <si>
    <t>إيرادات مخلفات</t>
  </si>
  <si>
    <t>سيارات</t>
  </si>
  <si>
    <t>مبيعات ألبان</t>
  </si>
  <si>
    <t>المدير المالى</t>
  </si>
  <si>
    <t>عضو مجلس الإدارة المنتدب</t>
  </si>
  <si>
    <t>رئيس مجلس الإدارة</t>
  </si>
  <si>
    <t>محاسب/رضا عبدالعزيز الزكى</t>
  </si>
  <si>
    <t>محمد محفوظ فريد</t>
  </si>
  <si>
    <t>عبدالرازق محمد عبدالغنى</t>
  </si>
  <si>
    <t>الادارة المالية</t>
  </si>
  <si>
    <t>إيـرادات مخلفات</t>
  </si>
  <si>
    <t>إنتاج البيض من أمهات الشركة</t>
  </si>
  <si>
    <t>مبيعـات ســبلة</t>
  </si>
  <si>
    <t>البيــــــــــــــــــــــان</t>
  </si>
  <si>
    <t>البيـــــــــــــان</t>
  </si>
  <si>
    <t xml:space="preserve">     الأجور والمرتبات</t>
  </si>
  <si>
    <t>ايرادات اخرى</t>
  </si>
  <si>
    <t>(-) المحمل على المشروعات</t>
  </si>
  <si>
    <t xml:space="preserve">فوائد دائنة </t>
  </si>
  <si>
    <t>الفوائد البنكية</t>
  </si>
  <si>
    <t>مصروفات عمومية وإدارية مختلفة</t>
  </si>
  <si>
    <t>الإهلاكات</t>
  </si>
  <si>
    <t>المبانى والانشاءات والمرافق</t>
  </si>
  <si>
    <t>سيارات ووسائل النقل</t>
  </si>
  <si>
    <t>(-) يخصم المحمل على المشروعات</t>
  </si>
  <si>
    <t xml:space="preserve">          محاسب / رضا عبد العزيز الزكى                                                     محمد محفوظ فريد                                                 عبد الرازق محمد عبد الغنى</t>
  </si>
  <si>
    <t xml:space="preserve">معدات وتجهيزات مصنع العلف </t>
  </si>
  <si>
    <t xml:space="preserve">4945807 سهم قمية السهم10ج </t>
  </si>
  <si>
    <t xml:space="preserve">معدات وتجهيزات معمل التفريخ </t>
  </si>
  <si>
    <t xml:space="preserve">          محاسب / رضا عبد العزيز الزكى                                                     محمد محفوظ فريد                                          عبد الرازق محمد عبد الغنى</t>
  </si>
  <si>
    <t xml:space="preserve">                    المدير المالى                                                         عضو مجلس الإدارة المنتدب                                        رئيس مجلس الإدارة</t>
  </si>
  <si>
    <t xml:space="preserve">                      المدير المالى                                                         عضو مجلس الإدارة المنتدب                                               رئيس مجلس الإدارة</t>
  </si>
  <si>
    <t xml:space="preserve">      الادارة المالية</t>
  </si>
  <si>
    <t>قيمة مبيعات أمهات آخر الدورة</t>
  </si>
  <si>
    <t>قيمة بيض غير صالح للتفريـخ</t>
  </si>
  <si>
    <t xml:space="preserve">قيمة م0 دجاج أخطاء تجنيس </t>
  </si>
  <si>
    <t>مشروعات تحت التنفيذ</t>
  </si>
  <si>
    <t>استثمارات طويلة الاجل</t>
  </si>
  <si>
    <t>شركة الصفوة للدواجن</t>
  </si>
  <si>
    <t>انتاج تحت التشغيل وتام الصنع</t>
  </si>
  <si>
    <t xml:space="preserve">بنوك حسابات جارية </t>
  </si>
  <si>
    <t>رقم المرفق</t>
  </si>
  <si>
    <t>رقم الايضاح</t>
  </si>
  <si>
    <t>(1)(14)</t>
  </si>
  <si>
    <t>(6)(16)</t>
  </si>
  <si>
    <t>(2)(17)</t>
  </si>
  <si>
    <t>مجمــــــل  الخسارة</t>
  </si>
  <si>
    <r>
      <t xml:space="preserve">     </t>
    </r>
    <r>
      <rPr>
        <b/>
        <u val="double"/>
        <sz val="11"/>
        <color indexed="18"/>
        <rFont val="PT Bold Heading"/>
        <family val="0"/>
      </rPr>
      <t xml:space="preserve">الادارة الماليـــــة </t>
    </r>
  </si>
  <si>
    <t xml:space="preserve">  الادارة المالية</t>
  </si>
  <si>
    <t>مجمل خسارة</t>
  </si>
  <si>
    <t>بنوك دائنة</t>
  </si>
  <si>
    <t>اجمالى التشغيل والمتاجرة لمعمل التفريخ عن الفترة المنتهية فى 2013/9/30</t>
  </si>
  <si>
    <t>مقارن 2012</t>
  </si>
  <si>
    <t>مجمــــــل الربح</t>
  </si>
  <si>
    <t>اجمالى التشغيل والمتاجرة لمشروع محطة المواشى  عن الفترة المنتهية فى 2013/9/30</t>
  </si>
  <si>
    <t>اجمالى التشغيل والمتاجرة للانشطة الاخرى عن الفترة المنتهية فى 2013/9/30</t>
  </si>
  <si>
    <t>اجمالى التشغيل والمتاجرة لمصنع العلف عن الفترة المنتهية فى 2013/9/30</t>
  </si>
  <si>
    <t>حساب الارباح والخسائر عن الفترة المنتهية فى 2013/9/30</t>
  </si>
  <si>
    <t>معدات الامهات</t>
  </si>
  <si>
    <t>صافى الربح/ الخسارة</t>
  </si>
  <si>
    <t>اجمالى التشغيل والمتاجرة لنشاط الامهات عن الفترة المنتهية فى 2013/9/30</t>
  </si>
  <si>
    <t xml:space="preserve">أطباق بيض </t>
  </si>
  <si>
    <t xml:space="preserve"> م0 أخرى متنوعة</t>
  </si>
  <si>
    <t>مجمــــــل الربح / الخسارة</t>
  </si>
  <si>
    <t>حساب التشغيل والمتاجرة عن الفترة المنتهية فى  2013/9/30</t>
  </si>
  <si>
    <t xml:space="preserve"> الميزانية العمومية فى 2013/9/30</t>
  </si>
  <si>
    <t xml:space="preserve">ارباح  الفترة </t>
  </si>
  <si>
    <t>مقارن2012</t>
  </si>
  <si>
    <t>مرحل من عام 2012</t>
  </si>
</sst>
</file>

<file path=xl/styles.xml><?xml version="1.0" encoding="utf-8"?>
<styleSheet xmlns="http://schemas.openxmlformats.org/spreadsheetml/2006/main">
  <numFmts count="20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</numFmts>
  <fonts count="28">
    <font>
      <sz val="10"/>
      <name val="Arial"/>
      <family val="0"/>
    </font>
    <font>
      <b/>
      <sz val="11"/>
      <color indexed="18"/>
      <name val="Simplified Arabic"/>
      <family val="0"/>
    </font>
    <font>
      <b/>
      <u val="double"/>
      <sz val="11"/>
      <color indexed="18"/>
      <name val="Simplified Arabic"/>
      <family val="0"/>
    </font>
    <font>
      <sz val="10"/>
      <name val="Times New Roman"/>
      <family val="1"/>
    </font>
    <font>
      <b/>
      <u val="single"/>
      <sz val="11"/>
      <color indexed="18"/>
      <name val="Simplified Arabic"/>
      <family val="0"/>
    </font>
    <font>
      <b/>
      <sz val="11"/>
      <color indexed="18"/>
      <name val="Mudir MT"/>
      <family val="0"/>
    </font>
    <font>
      <b/>
      <sz val="10"/>
      <color indexed="18"/>
      <name val="Mudir MT"/>
      <family val="0"/>
    </font>
    <font>
      <b/>
      <u val="double"/>
      <sz val="11"/>
      <color indexed="18"/>
      <name val="Monotype Koufi"/>
      <family val="0"/>
    </font>
    <font>
      <b/>
      <sz val="9"/>
      <color indexed="18"/>
      <name val="Simplified Arabic"/>
      <family val="0"/>
    </font>
    <font>
      <b/>
      <sz val="11"/>
      <color indexed="18"/>
      <name val="Monotype Koufi"/>
      <family val="0"/>
    </font>
    <font>
      <b/>
      <u val="single"/>
      <sz val="11"/>
      <color indexed="18"/>
      <name val="Monotype Koufi"/>
      <family val="0"/>
    </font>
    <font>
      <b/>
      <sz val="10"/>
      <color indexed="18"/>
      <name val="Simplified Arabic"/>
      <family val="0"/>
    </font>
    <font>
      <b/>
      <sz val="12"/>
      <color indexed="18"/>
      <name val="Simplified Arabic"/>
      <family val="0"/>
    </font>
    <font>
      <b/>
      <sz val="12"/>
      <color indexed="18"/>
      <name val="Mudir MT"/>
      <family val="0"/>
    </font>
    <font>
      <b/>
      <sz val="9"/>
      <color indexed="18"/>
      <name val="Mudir MT"/>
      <family val="0"/>
    </font>
    <font>
      <sz val="8"/>
      <name val="Arial"/>
      <family val="0"/>
    </font>
    <font>
      <sz val="12"/>
      <name val="Arial"/>
      <family val="0"/>
    </font>
    <font>
      <i/>
      <sz val="12"/>
      <color indexed="18"/>
      <name val="Monotype Koufi"/>
      <family val="0"/>
    </font>
    <font>
      <b/>
      <i/>
      <u val="single"/>
      <sz val="12"/>
      <color indexed="18"/>
      <name val="Mudir MT"/>
      <family val="0"/>
    </font>
    <font>
      <b/>
      <sz val="12"/>
      <color indexed="18"/>
      <name val="Monotype Koufi"/>
      <family val="0"/>
    </font>
    <font>
      <b/>
      <sz val="11"/>
      <color indexed="18"/>
      <name val="Kartika"/>
      <family val="1"/>
    </font>
    <font>
      <sz val="12"/>
      <name val="PT Bold Heading"/>
      <family val="0"/>
    </font>
    <font>
      <b/>
      <u val="single"/>
      <sz val="12"/>
      <color indexed="18"/>
      <name val="PT Bold Heading"/>
      <family val="0"/>
    </font>
    <font>
      <b/>
      <sz val="11"/>
      <color indexed="18"/>
      <name val="PT Bold Heading"/>
      <family val="0"/>
    </font>
    <font>
      <sz val="10"/>
      <name val="PT Bold Heading"/>
      <family val="0"/>
    </font>
    <font>
      <b/>
      <u val="double"/>
      <sz val="11"/>
      <color indexed="18"/>
      <name val="PT Bold Heading"/>
      <family val="0"/>
    </font>
    <font>
      <b/>
      <u val="single"/>
      <sz val="11"/>
      <color indexed="18"/>
      <name val="PT Bold Heading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lightGray">
        <fgColor indexed="13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horizontal="center" readingOrder="2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 readingOrder="2"/>
    </xf>
    <xf numFmtId="0" fontId="1" fillId="0" borderId="1" xfId="0" applyFont="1" applyBorder="1" applyAlignment="1">
      <alignment horizontal="center" wrapText="1" readingOrder="2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center" wrapText="1" readingOrder="2"/>
    </xf>
    <xf numFmtId="0" fontId="11" fillId="0" borderId="1" xfId="0" applyFont="1" applyBorder="1" applyAlignment="1">
      <alignment horizontal="center" wrapText="1" readingOrder="2"/>
    </xf>
    <xf numFmtId="0" fontId="1" fillId="0" borderId="4" xfId="0" applyFont="1" applyBorder="1" applyAlignment="1">
      <alignment horizontal="center" wrapText="1" readingOrder="2"/>
    </xf>
    <xf numFmtId="0" fontId="1" fillId="0" borderId="5" xfId="0" applyFont="1" applyBorder="1" applyAlignment="1">
      <alignment horizontal="center" wrapText="1" readingOrder="2"/>
    </xf>
    <xf numFmtId="0" fontId="1" fillId="0" borderId="6" xfId="0" applyFont="1" applyBorder="1" applyAlignment="1">
      <alignment horizontal="center" wrapText="1" readingOrder="2"/>
    </xf>
    <xf numFmtId="0" fontId="11" fillId="0" borderId="2" xfId="0" applyFont="1" applyBorder="1" applyAlignment="1">
      <alignment horizontal="center" wrapText="1" readingOrder="2"/>
    </xf>
    <xf numFmtId="0" fontId="12" fillId="0" borderId="1" xfId="0" applyFont="1" applyBorder="1" applyAlignment="1">
      <alignment horizontal="center" wrapText="1" readingOrder="2"/>
    </xf>
    <xf numFmtId="0" fontId="12" fillId="0" borderId="6" xfId="0" applyFont="1" applyBorder="1" applyAlignment="1">
      <alignment horizontal="center" wrapText="1" readingOrder="2"/>
    </xf>
    <xf numFmtId="0" fontId="1" fillId="0" borderId="0" xfId="0" applyFont="1" applyBorder="1" applyAlignment="1">
      <alignment horizontal="center" wrapText="1" readingOrder="2"/>
    </xf>
    <xf numFmtId="0" fontId="1" fillId="0" borderId="7" xfId="0" applyFont="1" applyBorder="1" applyAlignment="1">
      <alignment horizontal="center" wrapText="1" readingOrder="2"/>
    </xf>
    <xf numFmtId="0" fontId="1" fillId="0" borderId="8" xfId="0" applyFont="1" applyBorder="1" applyAlignment="1">
      <alignment horizontal="center" wrapText="1" readingOrder="2"/>
    </xf>
    <xf numFmtId="0" fontId="1" fillId="0" borderId="9" xfId="0" applyFont="1" applyBorder="1" applyAlignment="1">
      <alignment horizont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wrapText="1" readingOrder="2"/>
    </xf>
    <xf numFmtId="0" fontId="12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 readingOrder="2"/>
    </xf>
    <xf numFmtId="0" fontId="9" fillId="0" borderId="13" xfId="0" applyFont="1" applyBorder="1" applyAlignment="1">
      <alignment horizontal="center" wrapText="1" readingOrder="2"/>
    </xf>
    <xf numFmtId="0" fontId="1" fillId="0" borderId="14" xfId="0" applyFont="1" applyBorder="1" applyAlignment="1">
      <alignment horizontal="center" wrapText="1" readingOrder="2"/>
    </xf>
    <xf numFmtId="0" fontId="1" fillId="0" borderId="15" xfId="0" applyFont="1" applyBorder="1" applyAlignment="1">
      <alignment horizontal="center" wrapText="1" readingOrder="2"/>
    </xf>
    <xf numFmtId="0" fontId="5" fillId="2" borderId="10" xfId="0" applyFont="1" applyFill="1" applyBorder="1" applyAlignment="1">
      <alignment horizontal="center" vertical="center" wrapText="1" readingOrder="2"/>
    </xf>
    <xf numFmtId="0" fontId="1" fillId="0" borderId="16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1" fillId="0" borderId="14" xfId="0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right" wrapText="1" readingOrder="2"/>
    </xf>
    <xf numFmtId="0" fontId="1" fillId="0" borderId="0" xfId="0" applyFont="1" applyAlignment="1">
      <alignment horizontal="right" readingOrder="2"/>
    </xf>
    <xf numFmtId="0" fontId="1" fillId="0" borderId="17" xfId="0" applyFont="1" applyBorder="1" applyAlignment="1">
      <alignment horizontal="center" wrapText="1" readingOrder="2"/>
    </xf>
    <xf numFmtId="0" fontId="1" fillId="0" borderId="13" xfId="0" applyFont="1" applyBorder="1" applyAlignment="1">
      <alignment horizontal="right" vertical="top" wrapText="1" readingOrder="2"/>
    </xf>
    <xf numFmtId="0" fontId="1" fillId="0" borderId="18" xfId="0" applyFont="1" applyBorder="1" applyAlignment="1">
      <alignment horizontal="right" vertical="top" wrapText="1" readingOrder="2"/>
    </xf>
    <xf numFmtId="0" fontId="9" fillId="0" borderId="13" xfId="0" applyFont="1" applyBorder="1" applyAlignment="1">
      <alignment horizontal="right" vertical="top" wrapText="1" readingOrder="2"/>
    </xf>
    <xf numFmtId="0" fontId="1" fillId="0" borderId="19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right" vertical="top" wrapText="1" readingOrder="2"/>
    </xf>
    <xf numFmtId="0" fontId="7" fillId="0" borderId="1" xfId="0" applyFont="1" applyBorder="1" applyAlignment="1">
      <alignment horizontal="right" vertical="top" wrapText="1" readingOrder="2"/>
    </xf>
    <xf numFmtId="0" fontId="1" fillId="0" borderId="1" xfId="0" applyFont="1" applyBorder="1" applyAlignment="1">
      <alignment horizontal="right" vertical="top" wrapText="1" readingOrder="2"/>
    </xf>
    <xf numFmtId="0" fontId="8" fillId="0" borderId="1" xfId="0" applyFont="1" applyBorder="1" applyAlignment="1">
      <alignment horizontal="right" vertical="top" wrapText="1" readingOrder="2"/>
    </xf>
    <xf numFmtId="0" fontId="9" fillId="0" borderId="1" xfId="0" applyFont="1" applyBorder="1" applyAlignment="1">
      <alignment horizontal="right" vertical="top" wrapText="1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top" wrapText="1" readingOrder="2"/>
    </xf>
    <xf numFmtId="0" fontId="1" fillId="0" borderId="0" xfId="0" applyFont="1" applyBorder="1" applyAlignment="1">
      <alignment horizontal="right" vertical="top" wrapText="1" readingOrder="2"/>
    </xf>
    <xf numFmtId="0" fontId="9" fillId="0" borderId="0" xfId="0" applyFont="1" applyBorder="1" applyAlignment="1">
      <alignment horizontal="right" vertical="top" wrapText="1" readingOrder="2"/>
    </xf>
    <xf numFmtId="0" fontId="1" fillId="0" borderId="13" xfId="0" applyFont="1" applyBorder="1" applyAlignment="1">
      <alignment horizontal="center" vertical="top" wrapText="1" readingOrder="2"/>
    </xf>
    <xf numFmtId="0" fontId="1" fillId="0" borderId="20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horizontal="center" vertical="top" wrapText="1" readingOrder="2"/>
    </xf>
    <xf numFmtId="0" fontId="1" fillId="0" borderId="3" xfId="0" applyFont="1" applyBorder="1" applyAlignment="1">
      <alignment horizontal="center" vertical="top" wrapText="1" readingOrder="2"/>
    </xf>
    <xf numFmtId="0" fontId="1" fillId="0" borderId="4" xfId="0" applyFont="1" applyBorder="1" applyAlignment="1">
      <alignment horizontal="center" vertical="top" wrapText="1" readingOrder="2"/>
    </xf>
    <xf numFmtId="0" fontId="1" fillId="0" borderId="5" xfId="0" applyFont="1" applyBorder="1" applyAlignment="1">
      <alignment horizontal="center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14" xfId="0" applyFont="1" applyBorder="1" applyAlignment="1">
      <alignment horizontal="center" vertical="top" wrapText="1" readingOrder="2"/>
    </xf>
    <xf numFmtId="0" fontId="1" fillId="0" borderId="15" xfId="0" applyFont="1" applyBorder="1" applyAlignment="1">
      <alignment horizontal="center" vertical="top" wrapText="1" readingOrder="2"/>
    </xf>
    <xf numFmtId="0" fontId="1" fillId="0" borderId="6" xfId="0" applyFont="1" applyBorder="1" applyAlignment="1">
      <alignment horizontal="center" vertical="top" wrapText="1" readingOrder="2"/>
    </xf>
    <xf numFmtId="0" fontId="1" fillId="0" borderId="12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vertical="top" wrapText="1" readingOrder="2"/>
    </xf>
    <xf numFmtId="0" fontId="1" fillId="0" borderId="4" xfId="0" applyFont="1" applyBorder="1" applyAlignment="1">
      <alignment vertical="top" wrapText="1" readingOrder="2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right" wrapText="1" readingOrder="2"/>
    </xf>
    <xf numFmtId="0" fontId="1" fillId="0" borderId="1" xfId="0" applyFont="1" applyBorder="1" applyAlignment="1">
      <alignment horizontal="right" wrapText="1" readingOrder="2"/>
    </xf>
    <xf numFmtId="0" fontId="2" fillId="0" borderId="1" xfId="0" applyFont="1" applyBorder="1" applyAlignment="1">
      <alignment horizontal="right" wrapText="1" readingOrder="2"/>
    </xf>
    <xf numFmtId="0" fontId="8" fillId="0" borderId="1" xfId="0" applyFont="1" applyBorder="1" applyAlignment="1">
      <alignment horizontal="right" wrapText="1" readingOrder="2"/>
    </xf>
    <xf numFmtId="0" fontId="10" fillId="0" borderId="1" xfId="0" applyFont="1" applyBorder="1" applyAlignment="1">
      <alignment horizontal="right" wrapText="1" readingOrder="2"/>
    </xf>
    <xf numFmtId="0" fontId="11" fillId="0" borderId="1" xfId="0" applyFont="1" applyBorder="1" applyAlignment="1">
      <alignment horizontal="right" wrapText="1" readingOrder="2"/>
    </xf>
    <xf numFmtId="0" fontId="9" fillId="0" borderId="1" xfId="0" applyFont="1" applyBorder="1" applyAlignment="1">
      <alignment horizontal="right" wrapText="1" readingOrder="2"/>
    </xf>
    <xf numFmtId="0" fontId="12" fillId="0" borderId="1" xfId="0" applyFont="1" applyBorder="1" applyAlignment="1">
      <alignment horizontal="right" wrapText="1" readingOrder="2"/>
    </xf>
    <xf numFmtId="0" fontId="1" fillId="0" borderId="22" xfId="0" applyFont="1" applyBorder="1" applyAlignment="1">
      <alignment horizontal="center" wrapText="1" readingOrder="2"/>
    </xf>
    <xf numFmtId="0" fontId="16" fillId="0" borderId="0" xfId="0" applyFont="1" applyAlignment="1">
      <alignment/>
    </xf>
    <xf numFmtId="0" fontId="13" fillId="2" borderId="17" xfId="0" applyFont="1" applyFill="1" applyBorder="1" applyAlignment="1">
      <alignment horizontal="center" vertical="center" wrapText="1" readingOrder="2"/>
    </xf>
    <xf numFmtId="0" fontId="13" fillId="2" borderId="23" xfId="0" applyFont="1" applyFill="1" applyBorder="1" applyAlignment="1">
      <alignment horizontal="center" vertical="center" wrapText="1" readingOrder="2"/>
    </xf>
    <xf numFmtId="0" fontId="12" fillId="0" borderId="22" xfId="0" applyFont="1" applyBorder="1" applyAlignment="1">
      <alignment horizontal="center" wrapText="1" readingOrder="2"/>
    </xf>
    <xf numFmtId="0" fontId="12" fillId="0" borderId="17" xfId="0" applyFont="1" applyBorder="1" applyAlignment="1">
      <alignment horizontal="center" wrapText="1" readingOrder="2"/>
    </xf>
    <xf numFmtId="0" fontId="12" fillId="0" borderId="23" xfId="0" applyFont="1" applyBorder="1" applyAlignment="1">
      <alignment horizontal="center" wrapText="1" readingOrder="2"/>
    </xf>
    <xf numFmtId="0" fontId="12" fillId="0" borderId="2" xfId="0" applyFont="1" applyBorder="1" applyAlignment="1">
      <alignment horizontal="center" wrapText="1" readingOrder="2"/>
    </xf>
    <xf numFmtId="0" fontId="12" fillId="0" borderId="8" xfId="0" applyFont="1" applyBorder="1" applyAlignment="1">
      <alignment horizontal="center" wrapText="1" readingOrder="2"/>
    </xf>
    <xf numFmtId="0" fontId="12" fillId="0" borderId="24" xfId="0" applyFont="1" applyBorder="1" applyAlignment="1">
      <alignment horizontal="center" vertical="center" wrapText="1" readingOrder="2"/>
    </xf>
    <xf numFmtId="0" fontId="5" fillId="2" borderId="25" xfId="0" applyFont="1" applyFill="1" applyBorder="1" applyAlignment="1">
      <alignment horizontal="center" vertical="center" wrapText="1" readingOrder="2"/>
    </xf>
    <xf numFmtId="0" fontId="12" fillId="0" borderId="26" xfId="0" applyFont="1" applyBorder="1" applyAlignment="1">
      <alignment horizontal="center" vertical="center" wrapText="1" readingOrder="2"/>
    </xf>
    <xf numFmtId="0" fontId="12" fillId="0" borderId="27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right" vertical="center" wrapText="1" readingOrder="2"/>
    </xf>
    <xf numFmtId="0" fontId="1" fillId="0" borderId="28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29" xfId="0" applyFont="1" applyBorder="1" applyAlignment="1">
      <alignment horizontal="center" wrapText="1" readingOrder="2"/>
    </xf>
    <xf numFmtId="0" fontId="1" fillId="0" borderId="30" xfId="0" applyFont="1" applyBorder="1" applyAlignment="1">
      <alignment horizontal="center" wrapText="1" readingOrder="2"/>
    </xf>
    <xf numFmtId="0" fontId="5" fillId="2" borderId="31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top" wrapText="1" readingOrder="2"/>
    </xf>
    <xf numFmtId="0" fontId="9" fillId="0" borderId="1" xfId="0" applyFont="1" applyBorder="1" applyAlignment="1">
      <alignment horizontal="center" vertical="top" wrapText="1" readingOrder="2"/>
    </xf>
    <xf numFmtId="0" fontId="9" fillId="0" borderId="0" xfId="0" applyFont="1" applyBorder="1" applyAlignment="1">
      <alignment horizontal="center" vertical="top" wrapText="1" readingOrder="2"/>
    </xf>
    <xf numFmtId="0" fontId="0" fillId="0" borderId="8" xfId="0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 readingOrder="2"/>
    </xf>
    <xf numFmtId="0" fontId="7" fillId="0" borderId="1" xfId="0" applyFont="1" applyBorder="1" applyAlignment="1">
      <alignment horizontal="center" wrapText="1" readingOrder="2"/>
    </xf>
    <xf numFmtId="0" fontId="13" fillId="2" borderId="22" xfId="0" applyFont="1" applyFill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right" vertic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2"/>
    </xf>
    <xf numFmtId="0" fontId="1" fillId="0" borderId="32" xfId="0" applyFont="1" applyBorder="1" applyAlignment="1">
      <alignment horizontal="center" wrapText="1" readingOrder="2"/>
    </xf>
    <xf numFmtId="0" fontId="1" fillId="0" borderId="33" xfId="0" applyFont="1" applyBorder="1" applyAlignment="1">
      <alignment horizontal="center" wrapText="1" readingOrder="2"/>
    </xf>
    <xf numFmtId="0" fontId="1" fillId="0" borderId="13" xfId="0" applyFont="1" applyBorder="1" applyAlignment="1">
      <alignment horizontal="center" wrapText="1" readingOrder="2"/>
    </xf>
    <xf numFmtId="0" fontId="1" fillId="0" borderId="33" xfId="0" applyFont="1" applyBorder="1" applyAlignment="1">
      <alignment horizontal="center" vertical="top" wrapText="1" readingOrder="2"/>
    </xf>
    <xf numFmtId="0" fontId="1" fillId="0" borderId="34" xfId="0" applyFont="1" applyBorder="1" applyAlignment="1">
      <alignment horizont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5" fillId="2" borderId="17" xfId="0" applyFont="1" applyFill="1" applyBorder="1" applyAlignment="1">
      <alignment horizontal="center" vertical="center" wrapText="1" readingOrder="2"/>
    </xf>
    <xf numFmtId="0" fontId="0" fillId="0" borderId="35" xfId="0" applyBorder="1" applyAlignment="1">
      <alignment horizontal="center" vertical="center" wrapText="1" readingOrder="2"/>
    </xf>
    <xf numFmtId="0" fontId="9" fillId="0" borderId="14" xfId="0" applyFont="1" applyBorder="1" applyAlignment="1">
      <alignment horizontal="center" vertical="top" wrapText="1" readingOrder="2"/>
    </xf>
    <xf numFmtId="0" fontId="7" fillId="0" borderId="1" xfId="0" applyNumberFormat="1" applyFont="1" applyBorder="1" applyAlignment="1">
      <alignment horizontal="center" vertical="center" wrapText="1" readingOrder="2"/>
    </xf>
    <xf numFmtId="0" fontId="1" fillId="0" borderId="36" xfId="0" applyFont="1" applyBorder="1" applyAlignment="1">
      <alignment horizontal="center" vertical="center" wrapText="1" readingOrder="2"/>
    </xf>
    <xf numFmtId="0" fontId="1" fillId="0" borderId="14" xfId="0" applyFont="1" applyBorder="1" applyAlignment="1">
      <alignment horizontal="right" vertical="top" wrapText="1" readingOrder="2"/>
    </xf>
    <xf numFmtId="0" fontId="7" fillId="0" borderId="14" xfId="0" applyFont="1" applyBorder="1" applyAlignment="1">
      <alignment horizontal="center" vertical="top" wrapText="1" readingOrder="2"/>
    </xf>
    <xf numFmtId="0" fontId="9" fillId="0" borderId="37" xfId="0" applyFont="1" applyBorder="1" applyAlignment="1">
      <alignment horizontal="center" vertical="top" wrapText="1" readingOrder="2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 readingOrder="2"/>
    </xf>
    <xf numFmtId="0" fontId="24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left" vertical="center" wrapText="1" readingOrder="2"/>
    </xf>
    <xf numFmtId="0" fontId="1" fillId="0" borderId="1" xfId="0" applyFont="1" applyBorder="1" applyAlignment="1">
      <alignment horizontal="left" vertical="center" wrapText="1" readingOrder="2"/>
    </xf>
    <xf numFmtId="0" fontId="1" fillId="0" borderId="13" xfId="0" applyFont="1" applyBorder="1" applyAlignment="1">
      <alignment horizontal="left" vertical="center" wrapText="1" readingOrder="2"/>
    </xf>
    <xf numFmtId="0" fontId="1" fillId="0" borderId="36" xfId="0" applyFont="1" applyBorder="1" applyAlignment="1">
      <alignment horizontal="left" vertical="center" wrapText="1" readingOrder="2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 wrapText="1" readingOrder="2"/>
    </xf>
    <xf numFmtId="0" fontId="5" fillId="3" borderId="17" xfId="0" applyFont="1" applyFill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top" wrapText="1" readingOrder="2"/>
    </xf>
    <xf numFmtId="0" fontId="1" fillId="4" borderId="14" xfId="0" applyFont="1" applyFill="1" applyBorder="1" applyAlignment="1">
      <alignment horizontal="center" vertical="top" wrapText="1" readingOrder="2"/>
    </xf>
    <xf numFmtId="0" fontId="1" fillId="4" borderId="13" xfId="0" applyFont="1" applyFill="1" applyBorder="1" applyAlignment="1">
      <alignment horizontal="center" vertical="top" wrapText="1" readingOrder="2"/>
    </xf>
    <xf numFmtId="0" fontId="1" fillId="4" borderId="1" xfId="0" applyFont="1" applyFill="1" applyBorder="1" applyAlignment="1">
      <alignment horizontal="right" vertical="top" wrapText="1" readingOrder="2"/>
    </xf>
    <xf numFmtId="0" fontId="1" fillId="4" borderId="8" xfId="0" applyFont="1" applyFill="1" applyBorder="1" applyAlignment="1">
      <alignment horizontal="center" vertical="top" wrapText="1" readingOrder="2"/>
    </xf>
    <xf numFmtId="0" fontId="1" fillId="0" borderId="8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horizontal="left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5" fillId="3" borderId="23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readingOrder="2"/>
    </xf>
    <xf numFmtId="0" fontId="5" fillId="3" borderId="18" xfId="0" applyFont="1" applyFill="1" applyBorder="1" applyAlignment="1">
      <alignment horizontal="center" vertical="center" wrapText="1" readingOrder="2"/>
    </xf>
    <xf numFmtId="0" fontId="1" fillId="0" borderId="32" xfId="0" applyFont="1" applyBorder="1" applyAlignment="1">
      <alignment horizontal="center" vertical="top" wrapText="1" readingOrder="2"/>
    </xf>
    <xf numFmtId="0" fontId="1" fillId="0" borderId="22" xfId="0" applyFont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top" wrapText="1" readingOrder="2"/>
    </xf>
    <xf numFmtId="0" fontId="5" fillId="2" borderId="29" xfId="0" applyFont="1" applyFill="1" applyBorder="1" applyAlignment="1">
      <alignment horizontal="center" vertical="center" wrapText="1" readingOrder="2"/>
    </xf>
    <xf numFmtId="0" fontId="0" fillId="0" borderId="38" xfId="0" applyBorder="1" applyAlignment="1">
      <alignment horizontal="center" vertical="center" wrapText="1" readingOrder="2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wrapText="1" readingOrder="2"/>
    </xf>
    <xf numFmtId="0" fontId="5" fillId="2" borderId="18" xfId="0" applyFont="1" applyFill="1" applyBorder="1" applyAlignment="1">
      <alignment horizontal="center" vertical="center" wrapText="1" readingOrder="2"/>
    </xf>
    <xf numFmtId="0" fontId="0" fillId="0" borderId="40" xfId="0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0" fontId="5" fillId="2" borderId="35" xfId="0" applyFont="1" applyFill="1" applyBorder="1" applyAlignment="1">
      <alignment horizontal="center" vertical="center" wrapText="1" readingOrder="2"/>
    </xf>
    <xf numFmtId="0" fontId="24" fillId="0" borderId="41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 readingOrder="2"/>
    </xf>
    <xf numFmtId="0" fontId="1" fillId="0" borderId="2" xfId="0" applyFont="1" applyBorder="1" applyAlignment="1">
      <alignment horizontal="center" vertical="center" wrapText="1" readingOrder="2"/>
    </xf>
    <xf numFmtId="0" fontId="27" fillId="0" borderId="2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0" fillId="0" borderId="33" xfId="0" applyBorder="1" applyAlignment="1">
      <alignment horizontal="center" vertical="center" wrapText="1" readingOrder="2"/>
    </xf>
    <xf numFmtId="0" fontId="5" fillId="2" borderId="42" xfId="0" applyFont="1" applyFill="1" applyBorder="1" applyAlignment="1">
      <alignment horizontal="center" vertical="center" wrapText="1" readingOrder="2"/>
    </xf>
    <xf numFmtId="0" fontId="0" fillId="0" borderId="43" xfId="0" applyBorder="1" applyAlignment="1">
      <alignment horizontal="center" vertical="center" wrapText="1" readingOrder="2"/>
    </xf>
    <xf numFmtId="0" fontId="5" fillId="2" borderId="17" xfId="0" applyFont="1" applyFill="1" applyBorder="1" applyAlignment="1">
      <alignment horizontal="center" vertical="center" wrapText="1" readingOrder="2"/>
    </xf>
    <xf numFmtId="0" fontId="0" fillId="0" borderId="35" xfId="0" applyBorder="1" applyAlignment="1">
      <alignment horizontal="center" vertical="center" wrapText="1" readingOrder="2"/>
    </xf>
    <xf numFmtId="0" fontId="5" fillId="2" borderId="44" xfId="0" applyFont="1" applyFill="1" applyBorder="1" applyAlignment="1">
      <alignment horizontal="center" vertical="center" wrapText="1" readingOrder="2"/>
    </xf>
    <xf numFmtId="0" fontId="5" fillId="2" borderId="45" xfId="0" applyFont="1" applyFill="1" applyBorder="1" applyAlignment="1">
      <alignment horizontal="center" vertical="center" wrapText="1" readingOrder="2"/>
    </xf>
    <xf numFmtId="0" fontId="5" fillId="2" borderId="39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14" fillId="2" borderId="46" xfId="0" applyFont="1" applyFill="1" applyBorder="1" applyAlignment="1">
      <alignment horizontal="center" vertical="center" wrapText="1" readingOrder="2"/>
    </xf>
    <xf numFmtId="0" fontId="14" fillId="2" borderId="39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 readingOrder="2"/>
    </xf>
    <xf numFmtId="0" fontId="0" fillId="0" borderId="47" xfId="0" applyBorder="1" applyAlignment="1">
      <alignment horizontal="center" vertical="center" wrapText="1" readingOrder="2"/>
    </xf>
    <xf numFmtId="0" fontId="6" fillId="2" borderId="48" xfId="0" applyFont="1" applyFill="1" applyBorder="1" applyAlignment="1">
      <alignment horizontal="center" vertical="center" wrapText="1" readingOrder="2"/>
    </xf>
    <xf numFmtId="0" fontId="6" fillId="2" borderId="39" xfId="0" applyFont="1" applyFill="1" applyBorder="1" applyAlignment="1">
      <alignment horizontal="center" vertical="center" wrapText="1" readingOrder="2"/>
    </xf>
    <xf numFmtId="0" fontId="26" fillId="0" borderId="41" xfId="0" applyFont="1" applyBorder="1" applyAlignment="1">
      <alignment horizontal="center" vertical="center" shrinkToFit="1" readingOrder="2"/>
    </xf>
    <xf numFmtId="0" fontId="5" fillId="2" borderId="43" xfId="0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23" fillId="0" borderId="0" xfId="0" applyFont="1" applyAlignment="1">
      <alignment horizontal="right" vertical="center" readingOrder="2"/>
    </xf>
    <xf numFmtId="0" fontId="0" fillId="0" borderId="0" xfId="0" applyAlignment="1">
      <alignment horizontal="right" vertical="center"/>
    </xf>
    <xf numFmtId="0" fontId="5" fillId="2" borderId="49" xfId="0" applyFont="1" applyFill="1" applyBorder="1" applyAlignment="1">
      <alignment horizontal="center" vertical="center" wrapText="1" readingOrder="2"/>
    </xf>
    <xf numFmtId="0" fontId="5" fillId="2" borderId="50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wrapText="1" readingOrder="2"/>
    </xf>
    <xf numFmtId="0" fontId="5" fillId="2" borderId="51" xfId="0" applyFont="1" applyFill="1" applyBorder="1" applyAlignment="1">
      <alignment horizontal="center" vertical="center" wrapText="1" readingOrder="2"/>
    </xf>
    <xf numFmtId="0" fontId="0" fillId="0" borderId="41" xfId="0" applyBorder="1" applyAlignment="1">
      <alignment horizontal="center" vertical="center" wrapText="1" readingOrder="2"/>
    </xf>
    <xf numFmtId="0" fontId="5" fillId="2" borderId="52" xfId="0" applyFont="1" applyFill="1" applyBorder="1" applyAlignment="1">
      <alignment horizontal="center" vertical="center" wrapText="1" readingOrder="2"/>
    </xf>
    <xf numFmtId="0" fontId="5" fillId="2" borderId="46" xfId="0" applyFont="1" applyFill="1" applyBorder="1" applyAlignment="1">
      <alignment horizontal="center" vertical="center" wrapText="1" readingOrder="2"/>
    </xf>
    <xf numFmtId="0" fontId="23" fillId="0" borderId="0" xfId="0" applyFont="1" applyBorder="1" applyAlignment="1">
      <alignment horizontal="right" shrinkToFit="1" readingOrder="2"/>
    </xf>
    <xf numFmtId="0" fontId="26" fillId="0" borderId="41" xfId="0" applyFont="1" applyBorder="1" applyAlignment="1">
      <alignment horizontal="center" shrinkToFit="1" readingOrder="2"/>
    </xf>
    <xf numFmtId="0" fontId="23" fillId="0" borderId="0" xfId="0" applyFont="1" applyBorder="1" applyAlignment="1">
      <alignment horizontal="right" vertical="center" shrinkToFit="1" readingOrder="2"/>
    </xf>
    <xf numFmtId="0" fontId="0" fillId="0" borderId="4" xfId="0" applyBorder="1" applyAlignment="1">
      <alignment horizontal="center" vertical="center" wrapText="1" readingOrder="2"/>
    </xf>
    <xf numFmtId="0" fontId="24" fillId="0" borderId="0" xfId="0" applyFont="1" applyBorder="1" applyAlignment="1">
      <alignment horizontal="right" vertical="center" shrinkToFit="1"/>
    </xf>
    <xf numFmtId="0" fontId="24" fillId="0" borderId="41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2" fillId="0" borderId="38" xfId="0" applyFont="1" applyBorder="1" applyAlignment="1">
      <alignment horizontal="center" wrapText="1" readingOrder="2"/>
    </xf>
    <xf numFmtId="0" fontId="12" fillId="0" borderId="40" xfId="0" applyFont="1" applyBorder="1" applyAlignment="1">
      <alignment horizontal="center" wrapText="1" readingOrder="2"/>
    </xf>
    <xf numFmtId="0" fontId="12" fillId="0" borderId="1" xfId="0" applyFont="1" applyBorder="1" applyAlignment="1">
      <alignment horizontal="center" wrapText="1" readingOrder="2"/>
    </xf>
    <xf numFmtId="0" fontId="16" fillId="0" borderId="1" xfId="0" applyFont="1" applyBorder="1" applyAlignment="1">
      <alignment horizontal="center" wrapText="1" readingOrder="2"/>
    </xf>
    <xf numFmtId="0" fontId="17" fillId="0" borderId="26" xfId="0" applyFont="1" applyBorder="1" applyAlignment="1">
      <alignment horizontal="center" vertical="center" wrapText="1" readingOrder="2"/>
    </xf>
    <xf numFmtId="0" fontId="16" fillId="0" borderId="53" xfId="0" applyFont="1" applyBorder="1" applyAlignment="1">
      <alignment horizontal="center" vertical="center" wrapText="1" readingOrder="2"/>
    </xf>
    <xf numFmtId="0" fontId="13" fillId="2" borderId="17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vertical="center" wrapText="1" readingOrder="2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2" fillId="0" borderId="41" xfId="0" applyFont="1" applyBorder="1" applyAlignment="1">
      <alignment horizontal="center" shrinkToFit="1" readingOrder="2"/>
    </xf>
    <xf numFmtId="0" fontId="21" fillId="0" borderId="41" xfId="0" applyFont="1" applyBorder="1" applyAlignment="1">
      <alignment horizontal="center" shrinkToFit="1"/>
    </xf>
    <xf numFmtId="0" fontId="18" fillId="0" borderId="17" xfId="0" applyFont="1" applyBorder="1" applyAlignment="1">
      <alignment horizontal="center" wrapText="1" readingOrder="2"/>
    </xf>
    <xf numFmtId="0" fontId="16" fillId="0" borderId="17" xfId="0" applyFont="1" applyBorder="1" applyAlignment="1">
      <alignment horizontal="center" wrapText="1" readingOrder="2"/>
    </xf>
    <xf numFmtId="0" fontId="18" fillId="0" borderId="1" xfId="0" applyFont="1" applyBorder="1" applyAlignment="1">
      <alignment horizontal="center" wrapText="1" readingOrder="2"/>
    </xf>
    <xf numFmtId="0" fontId="17" fillId="0" borderId="26" xfId="0" applyFont="1" applyBorder="1" applyAlignment="1">
      <alignment horizontal="center" vertical="center" readingOrder="2"/>
    </xf>
    <xf numFmtId="0" fontId="16" fillId="0" borderId="53" xfId="0" applyFont="1" applyBorder="1" applyAlignment="1">
      <alignment horizontal="center" vertical="center" readingOrder="2"/>
    </xf>
    <xf numFmtId="0" fontId="19" fillId="0" borderId="26" xfId="0" applyFont="1" applyBorder="1" applyAlignment="1">
      <alignment horizontal="center" vertical="center" wrapText="1" readingOrder="2"/>
    </xf>
    <xf numFmtId="0" fontId="16" fillId="0" borderId="26" xfId="0" applyFont="1" applyBorder="1" applyAlignment="1">
      <alignment horizontal="center" vertical="center" wrapText="1" readingOrder="2"/>
    </xf>
    <xf numFmtId="0" fontId="5" fillId="2" borderId="54" xfId="0" applyFont="1" applyFill="1" applyBorder="1" applyAlignment="1">
      <alignment horizontal="center" wrapText="1" readingOrder="2"/>
    </xf>
    <xf numFmtId="0" fontId="5" fillId="2" borderId="55" xfId="0" applyFont="1" applyFill="1" applyBorder="1" applyAlignment="1">
      <alignment horizontal="center" wrapText="1" readingOrder="2"/>
    </xf>
    <xf numFmtId="0" fontId="1" fillId="4" borderId="14" xfId="0" applyFont="1" applyFill="1" applyBorder="1" applyAlignment="1">
      <alignment vertical="top" wrapText="1" readingOrder="2"/>
    </xf>
    <xf numFmtId="0" fontId="1" fillId="4" borderId="13" xfId="0" applyFont="1" applyFill="1" applyBorder="1" applyAlignment="1">
      <alignment vertical="top" wrapText="1" readingOrder="2"/>
    </xf>
    <xf numFmtId="0" fontId="5" fillId="2" borderId="56" xfId="0" applyFont="1" applyFill="1" applyBorder="1" applyAlignment="1">
      <alignment horizontal="center" vertical="top" wrapText="1" readingOrder="2"/>
    </xf>
    <xf numFmtId="0" fontId="5" fillId="2" borderId="18" xfId="0" applyFont="1" applyFill="1" applyBorder="1" applyAlignment="1">
      <alignment horizontal="center" vertical="top" wrapText="1" readingOrder="2"/>
    </xf>
    <xf numFmtId="0" fontId="5" fillId="2" borderId="51" xfId="0" applyFont="1" applyFill="1" applyBorder="1" applyAlignment="1">
      <alignment horizontal="center" wrapText="1" readingOrder="2"/>
    </xf>
    <xf numFmtId="0" fontId="5" fillId="2" borderId="41" xfId="0" applyFont="1" applyFill="1" applyBorder="1" applyAlignment="1">
      <alignment horizontal="center" wrapText="1" readingOrder="2"/>
    </xf>
    <xf numFmtId="0" fontId="5" fillId="2" borderId="17" xfId="0" applyFont="1" applyFill="1" applyBorder="1" applyAlignment="1">
      <alignment horizontal="center" wrapText="1" readingOrder="2"/>
    </xf>
    <xf numFmtId="0" fontId="5" fillId="2" borderId="35" xfId="0" applyFont="1" applyFill="1" applyBorder="1" applyAlignment="1">
      <alignment horizontal="center" wrapText="1" readingOrder="2"/>
    </xf>
    <xf numFmtId="0" fontId="5" fillId="2" borderId="42" xfId="0" applyFont="1" applyFill="1" applyBorder="1" applyAlignment="1">
      <alignment horizontal="center" vertical="top" wrapText="1" readingOrder="2"/>
    </xf>
    <xf numFmtId="0" fontId="5" fillId="2" borderId="46" xfId="0" applyFont="1" applyFill="1" applyBorder="1" applyAlignment="1">
      <alignment horizontal="center" vertical="top" wrapText="1" readingOrder="2"/>
    </xf>
    <xf numFmtId="0" fontId="7" fillId="0" borderId="0" xfId="0" applyFont="1" applyBorder="1" applyAlignment="1">
      <alignment horizontal="right" vertical="top" wrapText="1" readingOrder="2"/>
    </xf>
    <xf numFmtId="0" fontId="1" fillId="0" borderId="0" xfId="0" applyFont="1" applyBorder="1" applyAlignment="1">
      <alignment horizontal="right" vertical="top" wrapText="1" readingOrder="2"/>
    </xf>
    <xf numFmtId="0" fontId="0" fillId="0" borderId="0" xfId="0" applyBorder="1" applyAlignment="1">
      <alignment horizontal="right" vertical="top" wrapText="1" readingOrder="2"/>
    </xf>
    <xf numFmtId="0" fontId="1" fillId="4" borderId="14" xfId="0" applyFont="1" applyFill="1" applyBorder="1" applyAlignment="1">
      <alignment horizontal="center" vertical="center" wrapText="1" readingOrder="2"/>
    </xf>
    <xf numFmtId="0" fontId="1" fillId="4" borderId="13" xfId="0" applyFont="1" applyFill="1" applyBorder="1" applyAlignment="1">
      <alignment horizontal="center" vertical="center" wrapText="1" readingOrder="2"/>
    </xf>
    <xf numFmtId="0" fontId="9" fillId="0" borderId="14" xfId="0" applyFont="1" applyBorder="1" applyAlignment="1">
      <alignment horizontal="center" vertical="top" wrapText="1" readingOrder="2"/>
    </xf>
    <xf numFmtId="0" fontId="9" fillId="0" borderId="13" xfId="0" applyFont="1" applyBorder="1" applyAlignment="1">
      <alignment horizontal="center" vertical="top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rightToLeft="1" view="pageBreakPreview" zoomScaleSheetLayoutView="100" workbookViewId="0" topLeftCell="A9">
      <selection activeCell="I16" sqref="I16"/>
    </sheetView>
  </sheetViews>
  <sheetFormatPr defaultColWidth="9.140625" defaultRowHeight="15.75" customHeight="1"/>
  <cols>
    <col min="1" max="1" width="11.7109375" style="2" customWidth="1"/>
    <col min="2" max="2" width="12.421875" style="2" customWidth="1"/>
    <col min="3" max="3" width="16.140625" style="2" customWidth="1"/>
    <col min="4" max="4" width="21.57421875" style="2" customWidth="1"/>
    <col min="5" max="5" width="10.57421875" style="2" customWidth="1"/>
    <col min="6" max="6" width="14.140625" style="2" customWidth="1"/>
    <col min="7" max="7" width="15.57421875" style="2" customWidth="1"/>
    <col min="8" max="8" width="11.57421875" style="2" customWidth="1"/>
    <col min="9" max="9" width="20.8515625" style="2" customWidth="1"/>
    <col min="10" max="10" width="16.57421875" style="2" customWidth="1"/>
    <col min="11" max="11" width="11.140625" style="2" customWidth="1"/>
    <col min="12" max="16384" width="20.8515625" style="2" customWidth="1"/>
  </cols>
  <sheetData>
    <row r="1" spans="1:10" s="127" customFormat="1" ht="15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127" customFormat="1" ht="15.75" customHeight="1">
      <c r="A2" s="187" t="s">
        <v>168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s="127" customFormat="1" ht="15.75" customHeight="1" thickBot="1">
      <c r="A3" s="184" t="s">
        <v>186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1" ht="15.75" customHeight="1" thickTop="1">
      <c r="A4" s="182">
        <v>2013</v>
      </c>
      <c r="B4" s="183"/>
      <c r="C4" s="183"/>
      <c r="D4" s="174" t="s">
        <v>1</v>
      </c>
      <c r="E4" s="170" t="s">
        <v>163</v>
      </c>
      <c r="F4" s="174" t="s">
        <v>173</v>
      </c>
      <c r="G4" s="176">
        <v>2013</v>
      </c>
      <c r="H4" s="177"/>
      <c r="I4" s="174" t="s">
        <v>2</v>
      </c>
      <c r="J4" s="189" t="s">
        <v>173</v>
      </c>
      <c r="K4" s="172" t="s">
        <v>163</v>
      </c>
    </row>
    <row r="5" spans="1:11" ht="15.75" customHeight="1" thickBot="1">
      <c r="A5" s="21" t="s">
        <v>3</v>
      </c>
      <c r="B5" s="22" t="s">
        <v>4</v>
      </c>
      <c r="C5" s="22" t="s">
        <v>5</v>
      </c>
      <c r="D5" s="175"/>
      <c r="E5" s="161"/>
      <c r="F5" s="175"/>
      <c r="G5" s="84" t="s">
        <v>6</v>
      </c>
      <c r="H5" s="22" t="s">
        <v>7</v>
      </c>
      <c r="I5" s="175"/>
      <c r="J5" s="190"/>
      <c r="K5" s="173"/>
    </row>
    <row r="6" spans="1:10" s="110" customFormat="1" ht="20.25" customHeight="1" thickTop="1">
      <c r="A6" s="90"/>
      <c r="B6" s="33"/>
      <c r="C6" s="33"/>
      <c r="D6" s="107" t="s">
        <v>8</v>
      </c>
      <c r="E6" s="121" t="s">
        <v>164</v>
      </c>
      <c r="F6" s="33"/>
      <c r="G6" s="108">
        <v>235000000</v>
      </c>
      <c r="H6" s="191"/>
      <c r="I6" s="109" t="s">
        <v>12</v>
      </c>
      <c r="J6" s="128">
        <v>235000000</v>
      </c>
    </row>
    <row r="7" spans="1:11" s="4" customFormat="1" ht="22.5" customHeight="1">
      <c r="A7" s="6">
        <f aca="true" t="shared" si="0" ref="A7:A14">C7-B7</f>
        <v>11284670</v>
      </c>
      <c r="B7" s="5">
        <v>0</v>
      </c>
      <c r="C7" s="7">
        <v>11284670</v>
      </c>
      <c r="D7" s="67" t="s">
        <v>9</v>
      </c>
      <c r="E7" s="67"/>
      <c r="F7" s="7">
        <v>11284670</v>
      </c>
      <c r="G7" s="7" t="s">
        <v>11</v>
      </c>
      <c r="H7" s="191"/>
      <c r="I7" s="67" t="s">
        <v>13</v>
      </c>
      <c r="J7" s="19">
        <v>49458070</v>
      </c>
      <c r="K7" s="4">
        <v>22</v>
      </c>
    </row>
    <row r="8" spans="1:10" s="4" customFormat="1" ht="22.5" customHeight="1">
      <c r="A8" s="6">
        <f t="shared" si="0"/>
        <v>17548522</v>
      </c>
      <c r="B8" s="7">
        <v>5942303</v>
      </c>
      <c r="C8" s="7">
        <v>23490825</v>
      </c>
      <c r="D8" s="67" t="s">
        <v>10</v>
      </c>
      <c r="E8" s="67"/>
      <c r="F8" s="7">
        <v>17465354</v>
      </c>
      <c r="G8" s="8"/>
      <c r="H8" s="191"/>
      <c r="I8" s="68" t="s">
        <v>14</v>
      </c>
      <c r="J8" s="97"/>
    </row>
    <row r="9" spans="1:10" s="4" customFormat="1" ht="22.5" customHeight="1">
      <c r="A9" s="6">
        <f t="shared" si="0"/>
        <v>1</v>
      </c>
      <c r="B9" s="7">
        <v>1487003</v>
      </c>
      <c r="C9" s="7">
        <v>1487004</v>
      </c>
      <c r="D9" s="67" t="s">
        <v>147</v>
      </c>
      <c r="E9" s="67"/>
      <c r="F9" s="7">
        <v>1</v>
      </c>
      <c r="G9" s="9">
        <v>49458070</v>
      </c>
      <c r="H9" s="7"/>
      <c r="I9" s="69" t="s">
        <v>148</v>
      </c>
      <c r="J9" s="18">
        <v>49458070</v>
      </c>
    </row>
    <row r="10" spans="1:10" s="4" customFormat="1" ht="22.5" customHeight="1">
      <c r="A10" s="6">
        <f t="shared" si="0"/>
        <v>2</v>
      </c>
      <c r="B10" s="7">
        <v>2965676</v>
      </c>
      <c r="C10" s="7">
        <v>2965678</v>
      </c>
      <c r="D10" s="71" t="s">
        <v>149</v>
      </c>
      <c r="E10" s="71"/>
      <c r="F10" s="7">
        <v>2</v>
      </c>
      <c r="G10" s="7"/>
      <c r="H10" s="7"/>
      <c r="I10" s="70" t="s">
        <v>16</v>
      </c>
      <c r="J10" s="19"/>
    </row>
    <row r="11" spans="1:11" s="4" customFormat="1" ht="22.5" customHeight="1">
      <c r="A11" s="6">
        <f t="shared" si="0"/>
        <v>913509</v>
      </c>
      <c r="B11" s="7">
        <v>13020000</v>
      </c>
      <c r="C11" s="7">
        <v>13933509</v>
      </c>
      <c r="D11" s="71" t="s">
        <v>15</v>
      </c>
      <c r="E11" s="71"/>
      <c r="F11" s="7">
        <v>1238652</v>
      </c>
      <c r="G11" s="33">
        <f>SUM(H10:H11)</f>
        <v>8797808</v>
      </c>
      <c r="H11" s="7">
        <v>8797808</v>
      </c>
      <c r="I11" s="67" t="s">
        <v>18</v>
      </c>
      <c r="J11" s="19">
        <v>8797808</v>
      </c>
      <c r="K11" s="4">
        <v>13</v>
      </c>
    </row>
    <row r="12" spans="1:10" s="4" customFormat="1" ht="22.5" customHeight="1">
      <c r="A12" s="6">
        <f t="shared" si="0"/>
        <v>571463</v>
      </c>
      <c r="B12" s="7">
        <v>2895973</v>
      </c>
      <c r="C12" s="7">
        <v>3467436</v>
      </c>
      <c r="D12" s="67" t="s">
        <v>19</v>
      </c>
      <c r="E12" s="67"/>
      <c r="F12" s="10">
        <v>905991</v>
      </c>
      <c r="G12" s="33"/>
      <c r="H12" s="9"/>
      <c r="I12" s="67"/>
      <c r="J12" s="19"/>
    </row>
    <row r="13" spans="1:10" s="4" customFormat="1" ht="22.5" customHeight="1">
      <c r="A13" s="6">
        <f t="shared" si="0"/>
        <v>169900</v>
      </c>
      <c r="B13" s="7">
        <v>2271803</v>
      </c>
      <c r="C13" s="7">
        <v>2441703</v>
      </c>
      <c r="D13" s="67" t="s">
        <v>20</v>
      </c>
      <c r="E13" s="67"/>
      <c r="F13" s="10">
        <v>456889</v>
      </c>
      <c r="G13" s="33"/>
      <c r="H13" s="7"/>
      <c r="I13" s="72"/>
      <c r="J13" s="19"/>
    </row>
    <row r="14" spans="1:10" s="4" customFormat="1" ht="22.5" customHeight="1">
      <c r="A14" s="6">
        <f t="shared" si="0"/>
        <v>8</v>
      </c>
      <c r="B14" s="7">
        <v>571370</v>
      </c>
      <c r="C14" s="7">
        <v>571378</v>
      </c>
      <c r="D14" s="67" t="s">
        <v>21</v>
      </c>
      <c r="E14" s="67"/>
      <c r="F14" s="7">
        <v>8</v>
      </c>
      <c r="G14" s="7"/>
      <c r="H14" s="7"/>
      <c r="I14" s="66" t="s">
        <v>22</v>
      </c>
      <c r="J14" s="19"/>
    </row>
    <row r="15" spans="1:10" s="4" customFormat="1" ht="22.5" customHeight="1">
      <c r="A15" s="12">
        <f>SUM(A7:A14)</f>
        <v>30488075</v>
      </c>
      <c r="B15" s="13">
        <f>SUM(B8:B14)</f>
        <v>29154128</v>
      </c>
      <c r="C15" s="13">
        <f>SUM(C7:C14)</f>
        <v>59642203</v>
      </c>
      <c r="D15" s="67"/>
      <c r="E15" s="67"/>
      <c r="F15" s="13">
        <f>SUM(F7:F14)</f>
        <v>31351567</v>
      </c>
      <c r="G15" s="7"/>
      <c r="H15" s="7">
        <v>-8894677</v>
      </c>
      <c r="I15" s="69" t="s">
        <v>189</v>
      </c>
      <c r="J15" s="19">
        <v>17151</v>
      </c>
    </row>
    <row r="16" spans="1:11" s="4" customFormat="1" ht="22.5" customHeight="1">
      <c r="A16" s="14"/>
      <c r="B16" s="7"/>
      <c r="C16" s="7"/>
      <c r="D16" s="67"/>
      <c r="E16" s="67"/>
      <c r="F16" s="10"/>
      <c r="G16" s="166">
        <f>SUM(H15:H16)</f>
        <v>-4178899</v>
      </c>
      <c r="H16" s="7">
        <v>4715778</v>
      </c>
      <c r="I16" s="72" t="s">
        <v>187</v>
      </c>
      <c r="J16" s="19">
        <v>-3569379</v>
      </c>
      <c r="K16" s="4">
        <v>23</v>
      </c>
    </row>
    <row r="17" spans="1:10" s="4" customFormat="1" ht="22.5" customHeight="1">
      <c r="A17" s="6"/>
      <c r="B17" s="7"/>
      <c r="C17" s="7"/>
      <c r="D17" s="67" t="s">
        <v>157</v>
      </c>
      <c r="E17" s="144">
        <v>15</v>
      </c>
      <c r="F17" s="7"/>
      <c r="G17" s="166"/>
      <c r="H17" s="9"/>
      <c r="I17" s="67"/>
      <c r="J17" s="19"/>
    </row>
    <row r="18" spans="1:10" s="4" customFormat="1" ht="15.75" customHeight="1">
      <c r="A18" s="6"/>
      <c r="B18" s="7"/>
      <c r="C18" s="7"/>
      <c r="D18" s="106" t="s">
        <v>158</v>
      </c>
      <c r="E18" s="106"/>
      <c r="F18" s="7"/>
      <c r="G18" s="33"/>
      <c r="H18" s="7"/>
      <c r="I18" s="67"/>
      <c r="J18" s="19"/>
    </row>
    <row r="19" spans="1:10" s="4" customFormat="1" ht="22.5" customHeight="1">
      <c r="A19" s="164">
        <f>SUM(B17:B19)</f>
        <v>8400000</v>
      </c>
      <c r="B19" s="113">
        <v>8400000</v>
      </c>
      <c r="C19" s="7"/>
      <c r="D19" s="67" t="s">
        <v>159</v>
      </c>
      <c r="E19" s="67" t="s">
        <v>165</v>
      </c>
      <c r="F19" s="7">
        <v>8400000</v>
      </c>
      <c r="G19" s="7"/>
      <c r="H19" s="7"/>
      <c r="I19" s="67"/>
      <c r="J19" s="19"/>
    </row>
    <row r="20" spans="1:10" s="4" customFormat="1" ht="22.5" customHeight="1">
      <c r="A20" s="160"/>
      <c r="B20" s="114"/>
      <c r="C20" s="7"/>
      <c r="D20" s="100" t="s">
        <v>23</v>
      </c>
      <c r="E20" s="100"/>
      <c r="F20" s="10"/>
      <c r="G20" s="13">
        <f>SUM(G9:G16)</f>
        <v>54076979</v>
      </c>
      <c r="H20" s="7"/>
      <c r="I20" s="72" t="s">
        <v>24</v>
      </c>
      <c r="J20" s="23">
        <f>SUM(J9:J16)</f>
        <v>54703650</v>
      </c>
    </row>
    <row r="21" spans="1:10" s="4" customFormat="1" ht="18.75" customHeight="1">
      <c r="A21" s="14"/>
      <c r="B21" s="7"/>
      <c r="C21" s="7"/>
      <c r="D21" s="111" t="s">
        <v>25</v>
      </c>
      <c r="E21" s="67" t="s">
        <v>166</v>
      </c>
      <c r="F21" s="10"/>
      <c r="G21" s="7"/>
      <c r="H21" s="7"/>
      <c r="I21" s="73"/>
      <c r="J21" s="19"/>
    </row>
    <row r="22" spans="1:11" s="4" customFormat="1" ht="22.5" customHeight="1">
      <c r="A22" s="14"/>
      <c r="B22" s="7"/>
      <c r="C22" s="7">
        <v>18835523</v>
      </c>
      <c r="D22" s="67" t="s">
        <v>26</v>
      </c>
      <c r="E22" s="67"/>
      <c r="F22" s="10">
        <v>14723699</v>
      </c>
      <c r="G22" s="7">
        <v>1191350</v>
      </c>
      <c r="H22" s="7"/>
      <c r="I22" s="69" t="s">
        <v>27</v>
      </c>
      <c r="J22" s="19">
        <v>1515685</v>
      </c>
      <c r="K22" s="4">
        <v>20</v>
      </c>
    </row>
    <row r="23" spans="1:10" s="4" customFormat="1" ht="22.5" customHeight="1">
      <c r="A23" s="14"/>
      <c r="B23" s="7"/>
      <c r="C23" s="7">
        <v>2417301</v>
      </c>
      <c r="D23" s="67" t="s">
        <v>28</v>
      </c>
      <c r="E23" s="67"/>
      <c r="F23" s="10">
        <v>2618049</v>
      </c>
      <c r="G23" s="7"/>
      <c r="H23" s="7"/>
      <c r="I23" s="67"/>
      <c r="J23" s="19"/>
    </row>
    <row r="24" spans="1:10" s="4" customFormat="1" ht="22.5" customHeight="1">
      <c r="A24" s="14"/>
      <c r="B24" s="15"/>
      <c r="C24" s="7">
        <v>3846717</v>
      </c>
      <c r="D24" s="69" t="s">
        <v>160</v>
      </c>
      <c r="E24" s="67"/>
      <c r="F24" s="10">
        <v>2254456</v>
      </c>
      <c r="G24" s="7"/>
      <c r="H24" s="7"/>
      <c r="I24" s="67"/>
      <c r="J24" s="19"/>
    </row>
    <row r="25" spans="1:10" s="4" customFormat="1" ht="22.5" customHeight="1">
      <c r="A25" s="14"/>
      <c r="B25" s="15">
        <f>SUM(C22:C25)</f>
        <v>29372841</v>
      </c>
      <c r="C25" s="7">
        <v>4273300</v>
      </c>
      <c r="D25" s="67" t="s">
        <v>29</v>
      </c>
      <c r="E25" s="67"/>
      <c r="F25" s="10">
        <v>4821160</v>
      </c>
      <c r="G25" s="7"/>
      <c r="H25" s="7"/>
      <c r="I25" s="67"/>
      <c r="J25" s="19"/>
    </row>
    <row r="26" spans="1:10" s="4" customFormat="1" ht="22.5" customHeight="1">
      <c r="A26" s="12">
        <f>SUM(A15:A19)</f>
        <v>38888075</v>
      </c>
      <c r="B26" s="16">
        <f>SUM(B25)</f>
        <v>29372841</v>
      </c>
      <c r="C26" s="13"/>
      <c r="D26" s="67"/>
      <c r="E26" s="67"/>
      <c r="F26" s="13">
        <f>SUM(F15:F25)</f>
        <v>64168931</v>
      </c>
      <c r="G26" s="13">
        <f>SUM(G20:G25)</f>
        <v>55268329</v>
      </c>
      <c r="H26" s="7"/>
      <c r="I26" s="7"/>
      <c r="J26" s="23">
        <f>SUM(J20:J24)</f>
        <v>56219335</v>
      </c>
    </row>
    <row r="27" spans="1:10" s="127" customFormat="1" ht="15.75" customHeight="1">
      <c r="A27" s="187" t="s">
        <v>0</v>
      </c>
      <c r="B27" s="188"/>
      <c r="C27" s="188"/>
      <c r="D27" s="188"/>
      <c r="E27" s="188"/>
      <c r="F27" s="188"/>
      <c r="G27" s="188"/>
      <c r="H27" s="188"/>
      <c r="I27" s="188"/>
      <c r="J27" s="188"/>
    </row>
    <row r="28" spans="1:10" s="127" customFormat="1" ht="15.75" customHeight="1">
      <c r="A28" s="187" t="s">
        <v>169</v>
      </c>
      <c r="B28" s="188"/>
      <c r="C28" s="188"/>
      <c r="D28" s="188"/>
      <c r="E28" s="188"/>
      <c r="F28" s="188"/>
      <c r="G28" s="188"/>
      <c r="H28" s="188"/>
      <c r="I28" s="188"/>
      <c r="J28" s="188"/>
    </row>
    <row r="29" spans="1:10" s="65" customFormat="1" ht="15.75" customHeight="1" thickBot="1">
      <c r="A29" s="184" t="s">
        <v>186</v>
      </c>
      <c r="B29" s="184"/>
      <c r="C29" s="184"/>
      <c r="D29" s="184"/>
      <c r="E29" s="184"/>
      <c r="F29" s="184"/>
      <c r="G29" s="184"/>
      <c r="H29" s="184"/>
      <c r="I29" s="184"/>
      <c r="J29" s="184"/>
    </row>
    <row r="30" spans="1:10" s="65" customFormat="1" ht="21.75" customHeight="1" thickTop="1">
      <c r="A30" s="168">
        <v>2013</v>
      </c>
      <c r="B30" s="169"/>
      <c r="C30" s="169"/>
      <c r="D30" s="170" t="s">
        <v>30</v>
      </c>
      <c r="E30" s="118"/>
      <c r="F30" s="170" t="s">
        <v>188</v>
      </c>
      <c r="G30" s="168">
        <v>2013</v>
      </c>
      <c r="H30" s="185"/>
      <c r="I30" s="170" t="s">
        <v>31</v>
      </c>
      <c r="J30" s="180" t="s">
        <v>173</v>
      </c>
    </row>
    <row r="31" spans="1:10" s="65" customFormat="1" ht="21.75" customHeight="1" thickBot="1">
      <c r="A31" s="31" t="s">
        <v>3</v>
      </c>
      <c r="B31" s="22" t="s">
        <v>6</v>
      </c>
      <c r="C31" s="93" t="s">
        <v>7</v>
      </c>
      <c r="D31" s="171"/>
      <c r="E31" s="119"/>
      <c r="F31" s="171"/>
      <c r="G31" s="98" t="s">
        <v>6</v>
      </c>
      <c r="H31" s="93" t="s">
        <v>7</v>
      </c>
      <c r="I31" s="171"/>
      <c r="J31" s="181"/>
    </row>
    <row r="32" spans="1:10" ht="21.75" customHeight="1" thickTop="1">
      <c r="A32" s="6">
        <f>SUM(A23:A26)</f>
        <v>38888075</v>
      </c>
      <c r="B32" s="15">
        <f>SUM(B26:B31)</f>
        <v>29372841</v>
      </c>
      <c r="C32" s="7"/>
      <c r="D32" s="67" t="s">
        <v>32</v>
      </c>
      <c r="E32" s="67"/>
      <c r="F32" s="38">
        <f>SUM(F26)</f>
        <v>64168931</v>
      </c>
      <c r="G32" s="38">
        <f>SUM(G26)</f>
        <v>55268329</v>
      </c>
      <c r="H32" s="7"/>
      <c r="I32" s="67" t="s">
        <v>33</v>
      </c>
      <c r="J32" s="82">
        <f>SUM(J26:J31)</f>
        <v>56219335</v>
      </c>
    </row>
    <row r="33" spans="1:10" ht="21.75" customHeight="1">
      <c r="A33" s="6"/>
      <c r="B33" s="7"/>
      <c r="C33" s="7"/>
      <c r="D33" s="66" t="s">
        <v>34</v>
      </c>
      <c r="E33" s="66"/>
      <c r="F33" s="7"/>
      <c r="G33" s="7"/>
      <c r="H33" s="7"/>
      <c r="I33" s="100"/>
      <c r="J33" s="19"/>
    </row>
    <row r="34" spans="1:10" ht="21.75" customHeight="1">
      <c r="A34" s="6"/>
      <c r="B34" s="7"/>
      <c r="C34" s="7">
        <v>3764337</v>
      </c>
      <c r="D34" s="67" t="s">
        <v>36</v>
      </c>
      <c r="E34" s="67"/>
      <c r="F34" s="7">
        <v>1217266</v>
      </c>
      <c r="G34" s="7"/>
      <c r="H34" s="7"/>
      <c r="I34" s="100" t="s">
        <v>35</v>
      </c>
      <c r="J34" s="19"/>
    </row>
    <row r="35" spans="1:11" ht="21.75" customHeight="1">
      <c r="A35" s="6"/>
      <c r="B35" s="7"/>
      <c r="C35" s="7">
        <v>4386118</v>
      </c>
      <c r="D35" s="67" t="s">
        <v>37</v>
      </c>
      <c r="E35" s="67">
        <v>18</v>
      </c>
      <c r="F35" s="7">
        <v>1811919</v>
      </c>
      <c r="G35" s="7"/>
      <c r="H35" s="7">
        <v>9831866</v>
      </c>
      <c r="I35" s="67" t="s">
        <v>171</v>
      </c>
      <c r="J35" s="19">
        <v>6952799</v>
      </c>
      <c r="K35" s="2">
        <v>21</v>
      </c>
    </row>
    <row r="36" spans="1:10" ht="21.75" customHeight="1">
      <c r="A36" s="6"/>
      <c r="B36" s="7"/>
      <c r="C36" s="9">
        <f>SUM(C34:C35)</f>
        <v>8150455</v>
      </c>
      <c r="D36" s="67"/>
      <c r="E36" s="67"/>
      <c r="F36" s="9">
        <v>3029185</v>
      </c>
      <c r="G36" s="7"/>
      <c r="H36" s="7">
        <v>1941493</v>
      </c>
      <c r="I36" s="67" t="s">
        <v>38</v>
      </c>
      <c r="J36" s="19">
        <v>1982114</v>
      </c>
    </row>
    <row r="37" spans="1:10" ht="21.75" customHeight="1">
      <c r="A37" s="6"/>
      <c r="B37" s="166">
        <f>SUM(C36:C37)</f>
        <v>7986241</v>
      </c>
      <c r="C37" s="11">
        <v>-164214</v>
      </c>
      <c r="D37" s="67" t="s">
        <v>40</v>
      </c>
      <c r="E37" s="67"/>
      <c r="F37" s="11">
        <v>-164214</v>
      </c>
      <c r="G37" s="7"/>
      <c r="H37" s="7">
        <v>6884700</v>
      </c>
      <c r="I37" s="67" t="s">
        <v>39</v>
      </c>
      <c r="J37" s="19">
        <v>1479547</v>
      </c>
    </row>
    <row r="38" spans="1:10" ht="21.75" customHeight="1">
      <c r="A38" s="6"/>
      <c r="B38" s="166"/>
      <c r="C38" s="7"/>
      <c r="D38" s="72"/>
      <c r="E38" s="72"/>
      <c r="F38" s="7">
        <f>SUM(F36:F37)</f>
        <v>2864971</v>
      </c>
      <c r="G38" s="166">
        <f>SUM(H35:H38)</f>
        <v>21383275</v>
      </c>
      <c r="H38" s="7">
        <v>2725216</v>
      </c>
      <c r="I38" s="67" t="s">
        <v>41</v>
      </c>
      <c r="J38" s="19">
        <v>809192</v>
      </c>
    </row>
    <row r="39" spans="1:10" ht="21.75" customHeight="1">
      <c r="A39" s="6"/>
      <c r="B39" s="7"/>
      <c r="C39" s="7"/>
      <c r="D39" s="66" t="s">
        <v>42</v>
      </c>
      <c r="E39" s="66">
        <v>19</v>
      </c>
      <c r="F39" s="7"/>
      <c r="G39" s="186"/>
      <c r="H39" s="9"/>
      <c r="I39" s="67"/>
      <c r="J39" s="19"/>
    </row>
    <row r="40" spans="1:10" ht="21.75" customHeight="1">
      <c r="A40" s="6"/>
      <c r="B40" s="7"/>
      <c r="C40" s="7">
        <v>275444</v>
      </c>
      <c r="D40" s="67" t="s">
        <v>43</v>
      </c>
      <c r="E40" s="67"/>
      <c r="F40" s="7">
        <v>135090</v>
      </c>
      <c r="G40" s="7"/>
      <c r="H40" s="7"/>
      <c r="I40" s="67"/>
      <c r="J40" s="19"/>
    </row>
    <row r="41" spans="1:10" ht="21.75" customHeight="1">
      <c r="A41" s="6"/>
      <c r="B41" s="7"/>
      <c r="C41" s="7">
        <v>105000</v>
      </c>
      <c r="D41" s="67" t="s">
        <v>44</v>
      </c>
      <c r="E41" s="67"/>
      <c r="F41" s="7">
        <v>170000</v>
      </c>
      <c r="G41" s="7"/>
      <c r="H41" s="7"/>
      <c r="I41" s="7"/>
      <c r="J41" s="19"/>
    </row>
    <row r="42" spans="1:10" ht="21.75" customHeight="1">
      <c r="A42" s="6"/>
      <c r="B42" s="166">
        <f>SUM(C40:C42)</f>
        <v>404447</v>
      </c>
      <c r="C42" s="7">
        <v>24003</v>
      </c>
      <c r="D42" s="67" t="s">
        <v>161</v>
      </c>
      <c r="E42" s="67"/>
      <c r="F42" s="7">
        <v>103995</v>
      </c>
      <c r="G42" s="7"/>
      <c r="H42" s="7"/>
      <c r="I42" s="7"/>
      <c r="J42" s="19"/>
    </row>
    <row r="43" spans="1:10" ht="21.75" customHeight="1">
      <c r="A43" s="164">
        <f>SUM(B32:B43)</f>
        <v>37763529</v>
      </c>
      <c r="B43" s="167"/>
      <c r="C43" s="9"/>
      <c r="D43" s="67"/>
      <c r="E43" s="67"/>
      <c r="F43" s="9">
        <f>SUM(F40:F42)</f>
        <v>409085</v>
      </c>
      <c r="G43" s="7"/>
      <c r="H43" s="7"/>
      <c r="I43" s="7"/>
      <c r="J43" s="19"/>
    </row>
    <row r="44" spans="1:10" ht="21.75" customHeight="1">
      <c r="A44" s="165"/>
      <c r="B44" s="112"/>
      <c r="C44" s="7"/>
      <c r="D44" s="67"/>
      <c r="E44" s="67"/>
      <c r="F44" s="7"/>
      <c r="G44" s="7"/>
      <c r="H44" s="7"/>
      <c r="I44" s="7"/>
      <c r="J44" s="19"/>
    </row>
    <row r="45" spans="1:10" ht="21.75" customHeight="1">
      <c r="A45" s="6"/>
      <c r="B45" s="7"/>
      <c r="C45" s="7"/>
      <c r="D45" s="67"/>
      <c r="E45" s="67"/>
      <c r="F45" s="7"/>
      <c r="G45" s="7"/>
      <c r="H45" s="7"/>
      <c r="I45" s="7"/>
      <c r="J45" s="19"/>
    </row>
    <row r="46" spans="1:10" ht="21.75" customHeight="1">
      <c r="A46" s="12">
        <f>SUM(A32:A43)</f>
        <v>76651604</v>
      </c>
      <c r="B46" s="7"/>
      <c r="C46" s="7"/>
      <c r="D46" s="7"/>
      <c r="E46" s="7"/>
      <c r="F46" s="13">
        <f>F32+F38+F43</f>
        <v>67442987</v>
      </c>
      <c r="G46" s="13">
        <f>SUM(G32:G44)</f>
        <v>76651604</v>
      </c>
      <c r="H46" s="7"/>
      <c r="I46" s="7"/>
      <c r="J46" s="23">
        <f>SUM(J32:J45)</f>
        <v>67442987</v>
      </c>
    </row>
    <row r="47" spans="1:10" ht="21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21.75" customHeight="1">
      <c r="A48" s="178" t="s">
        <v>124</v>
      </c>
      <c r="B48" s="179"/>
      <c r="C48" s="26"/>
      <c r="D48" s="24" t="s">
        <v>125</v>
      </c>
      <c r="E48" s="26"/>
      <c r="F48" s="26"/>
      <c r="G48" s="26"/>
      <c r="H48" s="26"/>
      <c r="I48" s="24" t="s">
        <v>126</v>
      </c>
      <c r="J48" s="26"/>
    </row>
    <row r="49" spans="1:10" ht="21.75" customHeight="1">
      <c r="A49" s="24"/>
      <c r="B49" s="25"/>
      <c r="C49" s="26"/>
      <c r="D49" s="24"/>
      <c r="E49" s="26"/>
      <c r="F49" s="26"/>
      <c r="G49" s="26"/>
      <c r="H49" s="26"/>
      <c r="I49" s="24"/>
      <c r="J49" s="26"/>
    </row>
    <row r="50" spans="1:10" ht="21.75" customHeight="1">
      <c r="A50" s="178" t="s">
        <v>127</v>
      </c>
      <c r="B50" s="179"/>
      <c r="C50" s="26"/>
      <c r="D50" s="24" t="s">
        <v>128</v>
      </c>
      <c r="E50" s="26"/>
      <c r="F50" s="26"/>
      <c r="G50" s="26"/>
      <c r="H50" s="26"/>
      <c r="I50" s="24" t="s">
        <v>129</v>
      </c>
      <c r="J50" s="26"/>
    </row>
    <row r="51" spans="1:10" ht="21.75" customHeight="1">
      <c r="A51" s="24"/>
      <c r="B51" s="25"/>
      <c r="C51" s="26"/>
      <c r="D51" s="26"/>
      <c r="E51" s="26"/>
      <c r="F51" s="26"/>
      <c r="G51" s="26"/>
      <c r="H51" s="26"/>
      <c r="I51" s="24"/>
      <c r="J51" s="26"/>
    </row>
    <row r="52" ht="21.75" customHeight="1">
      <c r="A52" s="1"/>
    </row>
    <row r="53" ht="1.5" customHeight="1">
      <c r="A53" s="1"/>
    </row>
    <row r="56" ht="17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7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s="65" customFormat="1" ht="23.25" customHeight="1"/>
    <row r="72" ht="27.75" customHeight="1"/>
    <row r="74" spans="1:8" ht="15.75" customHeight="1">
      <c r="A74" s="3"/>
      <c r="B74" s="3"/>
      <c r="C74" s="3"/>
      <c r="D74" s="3"/>
      <c r="E74" s="3"/>
      <c r="F74" s="3"/>
      <c r="G74" s="3"/>
      <c r="H74" s="3"/>
    </row>
    <row r="76" ht="15.75" customHeight="1">
      <c r="A76" s="1"/>
    </row>
    <row r="77" ht="15.75" customHeight="1">
      <c r="A77" s="1"/>
    </row>
  </sheetData>
  <mergeCells count="29">
    <mergeCell ref="A1:J1"/>
    <mergeCell ref="A27:J27"/>
    <mergeCell ref="A2:J2"/>
    <mergeCell ref="A28:J28"/>
    <mergeCell ref="J4:J5"/>
    <mergeCell ref="H6:H8"/>
    <mergeCell ref="A19:A20"/>
    <mergeCell ref="E4:E5"/>
    <mergeCell ref="A3:J3"/>
    <mergeCell ref="A50:B50"/>
    <mergeCell ref="A48:B48"/>
    <mergeCell ref="J30:J31"/>
    <mergeCell ref="A4:C4"/>
    <mergeCell ref="D4:D5"/>
    <mergeCell ref="I4:I5"/>
    <mergeCell ref="A29:J29"/>
    <mergeCell ref="G30:H30"/>
    <mergeCell ref="F30:F31"/>
    <mergeCell ref="G38:G39"/>
    <mergeCell ref="K4:K5"/>
    <mergeCell ref="I30:I31"/>
    <mergeCell ref="F4:F5"/>
    <mergeCell ref="G4:H4"/>
    <mergeCell ref="A43:A44"/>
    <mergeCell ref="G16:G17"/>
    <mergeCell ref="B37:B38"/>
    <mergeCell ref="B42:B43"/>
    <mergeCell ref="A30:C30"/>
    <mergeCell ref="D30:D31"/>
  </mergeCells>
  <printOptions horizontalCentered="1" verticalCentered="1"/>
  <pageMargins left="0.1968503937007874" right="0.1968503937007874" top="0.1968503937007874" bottom="0.984251968503937" header="0.31496062992125984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rightToLeft="1" tabSelected="1" view="pageBreakPreview" zoomScaleSheetLayoutView="100" workbookViewId="0" topLeftCell="A34">
      <selection activeCell="K22" sqref="K22"/>
    </sheetView>
  </sheetViews>
  <sheetFormatPr defaultColWidth="9.140625" defaultRowHeight="12.75"/>
  <cols>
    <col min="1" max="1" width="11.28125" style="0" customWidth="1"/>
    <col min="2" max="2" width="13.57421875" style="0" customWidth="1"/>
    <col min="3" max="3" width="25.8515625" style="0" customWidth="1"/>
    <col min="4" max="4" width="13.28125" style="0" customWidth="1"/>
    <col min="5" max="5" width="10.8515625" style="0" customWidth="1"/>
    <col min="6" max="6" width="13.7109375" style="0" customWidth="1"/>
    <col min="7" max="7" width="23.57421875" style="0" customWidth="1"/>
    <col min="8" max="8" width="11.8515625" style="0" customWidth="1"/>
    <col min="12" max="12" width="13.421875" style="0" customWidth="1"/>
  </cols>
  <sheetData>
    <row r="1" spans="1:3" s="127" customFormat="1" ht="12" customHeight="1">
      <c r="A1" s="163" t="s">
        <v>0</v>
      </c>
      <c r="B1" s="155"/>
      <c r="C1" s="155"/>
    </row>
    <row r="2" spans="1:3" s="127" customFormat="1" ht="15.75" customHeight="1">
      <c r="A2" s="163" t="s">
        <v>130</v>
      </c>
      <c r="B2" s="155"/>
      <c r="C2" s="155"/>
    </row>
    <row r="3" spans="1:8" s="127" customFormat="1" ht="18.75" customHeight="1" thickBot="1">
      <c r="A3" s="184" t="s">
        <v>181</v>
      </c>
      <c r="B3" s="162"/>
      <c r="C3" s="162"/>
      <c r="D3" s="162"/>
      <c r="E3" s="162"/>
      <c r="F3" s="162"/>
      <c r="G3" s="162"/>
      <c r="H3" s="156"/>
    </row>
    <row r="4" spans="1:8" s="2" customFormat="1" ht="18" customHeight="1" thickTop="1">
      <c r="A4" s="194">
        <v>2013</v>
      </c>
      <c r="B4" s="195"/>
      <c r="C4" s="192" t="s">
        <v>68</v>
      </c>
      <c r="D4" s="153" t="s">
        <v>173</v>
      </c>
      <c r="E4" s="174">
        <v>2013</v>
      </c>
      <c r="F4" s="157"/>
      <c r="G4" s="158" t="s">
        <v>69</v>
      </c>
      <c r="H4" s="180" t="s">
        <v>173</v>
      </c>
    </row>
    <row r="5" spans="1:8" s="2" customFormat="1" ht="16.5" customHeight="1" thickBot="1">
      <c r="A5" s="31" t="s">
        <v>45</v>
      </c>
      <c r="B5" s="22" t="s">
        <v>7</v>
      </c>
      <c r="C5" s="193"/>
      <c r="D5" s="154"/>
      <c r="E5" s="22" t="s">
        <v>45</v>
      </c>
      <c r="F5" s="22" t="s">
        <v>7</v>
      </c>
      <c r="G5" s="159"/>
      <c r="H5" s="181"/>
    </row>
    <row r="6" spans="1:8" s="2" customFormat="1" ht="18.75" customHeight="1" thickTop="1">
      <c r="A6" s="6">
        <v>16983878</v>
      </c>
      <c r="B6" s="7"/>
      <c r="C6" s="87" t="s">
        <v>70</v>
      </c>
      <c r="D6" s="38">
        <v>15185269</v>
      </c>
      <c r="E6" s="7">
        <v>18835523</v>
      </c>
      <c r="F6" s="7"/>
      <c r="G6" s="36" t="s">
        <v>71</v>
      </c>
      <c r="H6" s="20">
        <v>14723699</v>
      </c>
    </row>
    <row r="7" spans="1:8" s="2" customFormat="1" ht="18.75" customHeight="1">
      <c r="A7" s="6"/>
      <c r="B7" s="7"/>
      <c r="C7" s="27" t="s">
        <v>72</v>
      </c>
      <c r="D7" s="29"/>
      <c r="E7" s="7"/>
      <c r="F7" s="7"/>
      <c r="G7" s="36"/>
      <c r="H7" s="20"/>
    </row>
    <row r="8" spans="1:8" s="2" customFormat="1" ht="18.75" customHeight="1">
      <c r="A8" s="6"/>
      <c r="B8" s="7">
        <v>4824000</v>
      </c>
      <c r="C8" s="87" t="s">
        <v>73</v>
      </c>
      <c r="D8" s="7">
        <v>5609653</v>
      </c>
      <c r="E8" s="7"/>
      <c r="F8" s="7"/>
      <c r="G8" s="36"/>
      <c r="H8" s="20"/>
    </row>
    <row r="9" spans="1:8" s="2" customFormat="1" ht="18.75" customHeight="1">
      <c r="A9" s="6"/>
      <c r="B9" s="7">
        <v>28060023</v>
      </c>
      <c r="C9" s="87" t="s">
        <v>74</v>
      </c>
      <c r="D9" s="7">
        <v>19803578</v>
      </c>
      <c r="E9" s="7"/>
      <c r="F9" s="7"/>
      <c r="G9" s="36"/>
      <c r="H9" s="20"/>
    </row>
    <row r="10" spans="1:8" s="2" customFormat="1" ht="18.75" customHeight="1">
      <c r="A10" s="6"/>
      <c r="B10" s="7">
        <v>1486979</v>
      </c>
      <c r="C10" s="87" t="s">
        <v>75</v>
      </c>
      <c r="D10" s="7">
        <v>1405451</v>
      </c>
      <c r="E10" s="7"/>
      <c r="F10" s="7"/>
      <c r="G10" s="36"/>
      <c r="H10" s="20"/>
    </row>
    <row r="11" spans="1:8" s="2" customFormat="1" ht="18.75" customHeight="1">
      <c r="A11" s="6"/>
      <c r="B11" s="7">
        <v>658208</v>
      </c>
      <c r="C11" s="87" t="s">
        <v>76</v>
      </c>
      <c r="D11" s="7">
        <v>541132</v>
      </c>
      <c r="E11" s="7"/>
      <c r="F11" s="7"/>
      <c r="G11" s="36"/>
      <c r="H11" s="20"/>
    </row>
    <row r="12" spans="1:8" s="2" customFormat="1" ht="18.75" customHeight="1">
      <c r="A12" s="6"/>
      <c r="B12" s="7">
        <v>2621846</v>
      </c>
      <c r="C12" s="87" t="s">
        <v>77</v>
      </c>
      <c r="D12" s="7">
        <v>2522568</v>
      </c>
      <c r="E12" s="7"/>
      <c r="F12" s="7"/>
      <c r="G12" s="36"/>
      <c r="H12" s="20"/>
    </row>
    <row r="13" spans="1:8" s="2" customFormat="1" ht="18.75" customHeight="1">
      <c r="A13" s="6"/>
      <c r="B13" s="7">
        <v>438501</v>
      </c>
      <c r="C13" s="87" t="s">
        <v>78</v>
      </c>
      <c r="D13" s="7">
        <v>615004</v>
      </c>
      <c r="E13" s="7"/>
      <c r="F13" s="7"/>
      <c r="G13" s="36"/>
      <c r="H13" s="20"/>
    </row>
    <row r="14" spans="1:8" s="2" customFormat="1" ht="18.75" customHeight="1">
      <c r="A14" s="6"/>
      <c r="B14" s="7">
        <v>822838</v>
      </c>
      <c r="C14" s="87" t="s">
        <v>79</v>
      </c>
      <c r="D14" s="7">
        <v>1308642</v>
      </c>
      <c r="E14" s="7"/>
      <c r="F14" s="7"/>
      <c r="G14" s="36"/>
      <c r="H14" s="20"/>
    </row>
    <row r="15" spans="1:8" s="2" customFormat="1" ht="18.75" customHeight="1">
      <c r="A15" s="6"/>
      <c r="B15" s="33">
        <v>189427</v>
      </c>
      <c r="C15" s="88" t="s">
        <v>182</v>
      </c>
      <c r="D15" s="33">
        <v>151743</v>
      </c>
      <c r="E15" s="7"/>
      <c r="F15" s="7"/>
      <c r="G15" s="36"/>
      <c r="H15" s="19"/>
    </row>
    <row r="16" spans="1:8" s="2" customFormat="1" ht="18.75" customHeight="1">
      <c r="A16" s="32">
        <f>SUM(B8:B16)</f>
        <v>39335412</v>
      </c>
      <c r="B16" s="33">
        <v>233590</v>
      </c>
      <c r="C16" s="88" t="s">
        <v>183</v>
      </c>
      <c r="D16" s="33">
        <v>359931</v>
      </c>
      <c r="E16" s="33">
        <v>37483767</v>
      </c>
      <c r="F16" s="7"/>
      <c r="G16" s="28" t="s">
        <v>80</v>
      </c>
      <c r="H16" s="48">
        <v>32779272</v>
      </c>
    </row>
    <row r="17" spans="1:12" s="2" customFormat="1" ht="18.75" customHeight="1">
      <c r="A17" s="12">
        <f>SUM(A6:A16)</f>
        <v>56319290</v>
      </c>
      <c r="B17" s="9"/>
      <c r="C17" s="87"/>
      <c r="D17" s="30">
        <f>SUM(D6:D16)</f>
        <v>47502971</v>
      </c>
      <c r="E17" s="13">
        <f>SUM(E6:E16)</f>
        <v>56319290</v>
      </c>
      <c r="F17" s="7"/>
      <c r="G17" s="36"/>
      <c r="H17" s="23">
        <f>SUM(H6:H16)</f>
        <v>47502971</v>
      </c>
      <c r="L17" s="2">
        <f>H17-D17</f>
        <v>0</v>
      </c>
    </row>
    <row r="18" spans="1:8" s="65" customFormat="1" ht="18.75" customHeight="1">
      <c r="A18" s="89">
        <f>E16</f>
        <v>37483767</v>
      </c>
      <c r="B18" s="33"/>
      <c r="C18" s="117" t="s">
        <v>80</v>
      </c>
      <c r="D18" s="35">
        <v>32779272</v>
      </c>
      <c r="E18" s="33"/>
      <c r="F18" s="33">
        <v>35351591</v>
      </c>
      <c r="G18" s="105" t="s">
        <v>132</v>
      </c>
      <c r="H18" s="48">
        <v>24296673</v>
      </c>
    </row>
    <row r="19" spans="1:8" s="65" customFormat="1" ht="18.75" customHeight="1">
      <c r="A19" s="90"/>
      <c r="B19" s="33"/>
      <c r="C19" s="102" t="s">
        <v>81</v>
      </c>
      <c r="D19" s="35"/>
      <c r="E19" s="33"/>
      <c r="F19" s="33">
        <v>15130</v>
      </c>
      <c r="G19" s="103" t="s">
        <v>131</v>
      </c>
      <c r="H19" s="48">
        <v>50030</v>
      </c>
    </row>
    <row r="20" spans="1:8" s="2" customFormat="1" ht="18.75" customHeight="1">
      <c r="A20" s="6"/>
      <c r="B20" s="7">
        <v>289140</v>
      </c>
      <c r="C20" s="87" t="s">
        <v>82</v>
      </c>
      <c r="D20" s="7">
        <v>150669</v>
      </c>
      <c r="E20" s="7"/>
      <c r="F20" s="7">
        <v>6725606</v>
      </c>
      <c r="G20" s="36" t="s">
        <v>154</v>
      </c>
      <c r="H20" s="19">
        <v>5916791</v>
      </c>
    </row>
    <row r="21" spans="1:8" s="2" customFormat="1" ht="18.75" customHeight="1">
      <c r="A21" s="6"/>
      <c r="B21" s="7">
        <v>291420</v>
      </c>
      <c r="C21" s="87" t="s">
        <v>83</v>
      </c>
      <c r="D21" s="7">
        <v>266127</v>
      </c>
      <c r="E21" s="7"/>
      <c r="F21" s="7">
        <v>256994</v>
      </c>
      <c r="G21" s="36" t="s">
        <v>155</v>
      </c>
      <c r="H21" s="19">
        <v>156478</v>
      </c>
    </row>
    <row r="22" spans="1:8" s="2" customFormat="1" ht="18.75" customHeight="1">
      <c r="A22" s="6"/>
      <c r="B22" s="7">
        <v>41211</v>
      </c>
      <c r="C22" s="87" t="s">
        <v>84</v>
      </c>
      <c r="D22" s="7">
        <v>35964</v>
      </c>
      <c r="E22" s="7"/>
      <c r="F22" s="7">
        <v>103760</v>
      </c>
      <c r="G22" s="36" t="s">
        <v>156</v>
      </c>
      <c r="H22" s="19">
        <v>164649</v>
      </c>
    </row>
    <row r="23" spans="1:8" s="2" customFormat="1" ht="18.75" customHeight="1">
      <c r="A23" s="164">
        <f>SUM(B20:B23)</f>
        <v>621771</v>
      </c>
      <c r="B23" s="113"/>
      <c r="C23" s="87"/>
      <c r="D23" s="11"/>
      <c r="E23" s="148"/>
      <c r="F23" s="7">
        <v>286951</v>
      </c>
      <c r="G23" s="36" t="s">
        <v>133</v>
      </c>
      <c r="H23" s="19">
        <v>412565</v>
      </c>
    </row>
    <row r="24" spans="1:8" s="2" customFormat="1" ht="18.75" customHeight="1">
      <c r="A24" s="164"/>
      <c r="B24" s="114"/>
      <c r="C24" s="87"/>
      <c r="D24" s="7"/>
      <c r="E24" s="148">
        <f>SUM(F18:F24)</f>
        <v>42766382</v>
      </c>
      <c r="F24" s="7">
        <v>26350</v>
      </c>
      <c r="G24" s="36" t="s">
        <v>137</v>
      </c>
      <c r="H24" s="19"/>
    </row>
    <row r="25" spans="1:8" s="65" customFormat="1" ht="18.75" customHeight="1">
      <c r="A25" s="90">
        <v>4660844</v>
      </c>
      <c r="B25" s="33"/>
      <c r="C25" s="104" t="s">
        <v>184</v>
      </c>
      <c r="D25" s="136">
        <v>-2234846</v>
      </c>
      <c r="E25" s="33"/>
      <c r="F25" s="33"/>
      <c r="G25" s="105"/>
      <c r="H25" s="48"/>
    </row>
    <row r="26" spans="1:8" s="2" customFormat="1" ht="18.75" customHeight="1">
      <c r="A26" s="12">
        <f>SUM(A18:A25)</f>
        <v>42766382</v>
      </c>
      <c r="B26" s="7"/>
      <c r="C26" s="87" t="s">
        <v>46</v>
      </c>
      <c r="D26" s="30">
        <f>SUM(D18:D25)</f>
        <v>30997186</v>
      </c>
      <c r="E26" s="13">
        <f>SUM(E24)</f>
        <v>42766382</v>
      </c>
      <c r="F26" s="7"/>
      <c r="G26" s="36"/>
      <c r="H26" s="23">
        <f>SUM(H18:H25)</f>
        <v>30997186</v>
      </c>
    </row>
    <row r="27" spans="1:3" s="126" customFormat="1" ht="18.75" customHeight="1">
      <c r="A27" s="198" t="s">
        <v>0</v>
      </c>
      <c r="B27" s="200"/>
      <c r="C27" s="200"/>
    </row>
    <row r="28" spans="1:9" s="129" customFormat="1" ht="24.75">
      <c r="A28" s="198" t="s">
        <v>130</v>
      </c>
      <c r="B28" s="200"/>
      <c r="C28" s="200"/>
      <c r="D28" s="126"/>
      <c r="E28" s="126"/>
      <c r="F28" s="126"/>
      <c r="G28" s="126"/>
      <c r="H28" s="126"/>
      <c r="I28" s="126"/>
    </row>
    <row r="29" spans="1:9" s="129" customFormat="1" ht="20.25" customHeight="1" thickBot="1">
      <c r="A29" s="197" t="s">
        <v>172</v>
      </c>
      <c r="B29" s="201"/>
      <c r="C29" s="201"/>
      <c r="D29" s="201"/>
      <c r="E29" s="201"/>
      <c r="F29" s="201"/>
      <c r="G29" s="201"/>
      <c r="H29" s="202"/>
      <c r="I29" s="126"/>
    </row>
    <row r="30" spans="1:9" ht="15.75" customHeight="1" thickTop="1">
      <c r="A30" s="194">
        <v>2013</v>
      </c>
      <c r="B30" s="195"/>
      <c r="C30" s="192" t="s">
        <v>68</v>
      </c>
      <c r="D30" s="153" t="s">
        <v>173</v>
      </c>
      <c r="E30" s="174">
        <v>2013</v>
      </c>
      <c r="F30" s="157"/>
      <c r="G30" s="158" t="s">
        <v>69</v>
      </c>
      <c r="H30" s="180" t="s">
        <v>173</v>
      </c>
      <c r="I30" s="2"/>
    </row>
    <row r="31" spans="1:9" ht="15.75" customHeight="1" thickBot="1">
      <c r="A31" s="31" t="s">
        <v>45</v>
      </c>
      <c r="B31" s="22" t="s">
        <v>7</v>
      </c>
      <c r="C31" s="193"/>
      <c r="D31" s="154"/>
      <c r="E31" s="22" t="s">
        <v>45</v>
      </c>
      <c r="F31" s="22" t="s">
        <v>7</v>
      </c>
      <c r="G31" s="159"/>
      <c r="H31" s="181"/>
      <c r="I31" s="2"/>
    </row>
    <row r="32" spans="1:9" ht="20.25" customHeight="1" thickTop="1">
      <c r="A32" s="6">
        <v>742644</v>
      </c>
      <c r="B32" s="29"/>
      <c r="C32" s="43" t="s">
        <v>70</v>
      </c>
      <c r="D32" s="17">
        <v>2810016</v>
      </c>
      <c r="E32" s="29">
        <v>3820860</v>
      </c>
      <c r="F32" s="38"/>
      <c r="G32" s="40" t="s">
        <v>71</v>
      </c>
      <c r="H32" s="19">
        <v>2244820</v>
      </c>
      <c r="I32" s="2"/>
    </row>
    <row r="33" spans="1:9" ht="20.25" customHeight="1">
      <c r="A33" s="6"/>
      <c r="B33" s="29"/>
      <c r="C33" s="44" t="s">
        <v>72</v>
      </c>
      <c r="D33" s="17"/>
      <c r="E33" s="29"/>
      <c r="F33" s="7"/>
      <c r="G33" s="39"/>
      <c r="H33" s="19"/>
      <c r="I33" s="2"/>
    </row>
    <row r="34" spans="1:9" ht="19.5" customHeight="1">
      <c r="A34" s="6"/>
      <c r="B34" s="29">
        <v>529834</v>
      </c>
      <c r="C34" s="45" t="s">
        <v>85</v>
      </c>
      <c r="D34" s="29">
        <v>470876</v>
      </c>
      <c r="E34" s="29"/>
      <c r="F34" s="7"/>
      <c r="G34" s="39"/>
      <c r="H34" s="19"/>
      <c r="I34" s="2"/>
    </row>
    <row r="35" spans="1:9" ht="19.5" customHeight="1">
      <c r="A35" s="6"/>
      <c r="B35" s="29">
        <v>35351591</v>
      </c>
      <c r="C35" s="46" t="s">
        <v>86</v>
      </c>
      <c r="D35" s="29">
        <v>23434100</v>
      </c>
      <c r="E35" s="29"/>
      <c r="F35" s="7"/>
      <c r="G35" s="39"/>
      <c r="H35" s="19"/>
      <c r="I35" s="2"/>
    </row>
    <row r="36" spans="1:9" ht="19.5" customHeight="1">
      <c r="A36" s="6"/>
      <c r="B36" s="29">
        <v>257406</v>
      </c>
      <c r="C36" s="45" t="s">
        <v>87</v>
      </c>
      <c r="D36" s="29">
        <v>218446</v>
      </c>
      <c r="E36" s="29"/>
      <c r="F36" s="7"/>
      <c r="G36" s="39"/>
      <c r="H36" s="19"/>
      <c r="I36" s="2"/>
    </row>
    <row r="37" spans="1:9" ht="19.5" customHeight="1">
      <c r="A37" s="6"/>
      <c r="B37" s="29">
        <v>38531</v>
      </c>
      <c r="C37" s="45" t="s">
        <v>78</v>
      </c>
      <c r="D37" s="29">
        <v>58813</v>
      </c>
      <c r="E37" s="29"/>
      <c r="F37" s="7"/>
      <c r="G37" s="39"/>
      <c r="H37" s="19"/>
      <c r="I37" s="2"/>
    </row>
    <row r="38" spans="1:9" ht="19.5" customHeight="1">
      <c r="A38" s="6"/>
      <c r="B38" s="29">
        <v>94960</v>
      </c>
      <c r="C38" s="45" t="s">
        <v>88</v>
      </c>
      <c r="D38" s="29">
        <v>98905</v>
      </c>
      <c r="E38" s="29"/>
      <c r="F38" s="7"/>
      <c r="G38" s="39"/>
      <c r="H38" s="19"/>
      <c r="I38" s="2"/>
    </row>
    <row r="39" spans="1:9" ht="19.5" customHeight="1">
      <c r="A39" s="6"/>
      <c r="B39" s="29">
        <v>64923</v>
      </c>
      <c r="C39" s="45" t="s">
        <v>89</v>
      </c>
      <c r="D39" s="29">
        <v>37167</v>
      </c>
      <c r="E39" s="29"/>
      <c r="F39" s="7"/>
      <c r="G39" s="39"/>
      <c r="H39" s="19"/>
      <c r="I39" s="2"/>
    </row>
    <row r="40" spans="1:9" ht="19.5" customHeight="1">
      <c r="A40" s="32">
        <f>SUM(B34:B40)</f>
        <v>36451177</v>
      </c>
      <c r="B40" s="29">
        <v>113932</v>
      </c>
      <c r="C40" s="45" t="s">
        <v>90</v>
      </c>
      <c r="D40" s="29">
        <v>12933</v>
      </c>
      <c r="E40" s="35">
        <v>33372961</v>
      </c>
      <c r="F40" s="7"/>
      <c r="G40" s="41" t="s">
        <v>80</v>
      </c>
      <c r="H40" s="48">
        <v>25005436</v>
      </c>
      <c r="I40" s="2"/>
    </row>
    <row r="41" spans="1:9" ht="19.5" customHeight="1">
      <c r="A41" s="12">
        <f>SUM(A32:A40)</f>
        <v>37193821</v>
      </c>
      <c r="B41" s="9"/>
      <c r="C41" s="45"/>
      <c r="D41" s="42">
        <f>SUM(D32:D40)</f>
        <v>27141256</v>
      </c>
      <c r="E41" s="30">
        <f>SUM(E32:E40)</f>
        <v>37193821</v>
      </c>
      <c r="F41" s="7"/>
      <c r="G41" s="41"/>
      <c r="H41" s="23">
        <f>SUM(H32:H40)</f>
        <v>27250256</v>
      </c>
      <c r="I41" s="2"/>
    </row>
    <row r="42" spans="1:9" ht="19.5" customHeight="1">
      <c r="A42" s="90">
        <f>E40</f>
        <v>33372961</v>
      </c>
      <c r="B42" s="29"/>
      <c r="C42" s="47" t="s">
        <v>80</v>
      </c>
      <c r="D42" s="17">
        <v>25005436</v>
      </c>
      <c r="E42" s="29"/>
      <c r="F42" s="7"/>
      <c r="G42" s="39"/>
      <c r="H42" s="18"/>
      <c r="I42" s="2"/>
    </row>
    <row r="43" spans="1:9" ht="19.5" customHeight="1">
      <c r="A43" s="6"/>
      <c r="B43" s="29"/>
      <c r="C43" s="45"/>
      <c r="D43" s="17"/>
      <c r="E43" s="29"/>
      <c r="F43" s="7">
        <v>31333614</v>
      </c>
      <c r="G43" s="39" t="s">
        <v>91</v>
      </c>
      <c r="H43" s="19">
        <v>24137862</v>
      </c>
      <c r="I43" s="2"/>
    </row>
    <row r="44" spans="1:9" ht="19.5" customHeight="1">
      <c r="A44" s="6"/>
      <c r="B44" s="29">
        <v>15780</v>
      </c>
      <c r="C44" s="45" t="s">
        <v>93</v>
      </c>
      <c r="D44" s="29">
        <v>15780</v>
      </c>
      <c r="E44" s="29"/>
      <c r="F44" s="7">
        <v>3896840</v>
      </c>
      <c r="G44" s="39" t="s">
        <v>92</v>
      </c>
      <c r="H44" s="19">
        <v>131820</v>
      </c>
      <c r="I44" s="2"/>
    </row>
    <row r="45" spans="1:9" ht="19.5" customHeight="1">
      <c r="A45" s="164">
        <f>SUM(B44:B45)</f>
        <v>106341</v>
      </c>
      <c r="B45" s="17">
        <v>90561</v>
      </c>
      <c r="C45" s="45" t="s">
        <v>95</v>
      </c>
      <c r="D45" s="17">
        <v>72120</v>
      </c>
      <c r="E45" s="29"/>
      <c r="F45" s="7">
        <v>219538</v>
      </c>
      <c r="G45" s="39" t="s">
        <v>94</v>
      </c>
      <c r="H45" s="19">
        <v>644714</v>
      </c>
      <c r="I45" s="2"/>
    </row>
    <row r="46" spans="1:9" ht="19.5" customHeight="1">
      <c r="A46" s="160"/>
      <c r="B46" s="112"/>
      <c r="C46" s="45"/>
      <c r="D46" s="17"/>
      <c r="E46" s="29"/>
      <c r="F46" s="7">
        <v>761063</v>
      </c>
      <c r="G46" s="39" t="s">
        <v>96</v>
      </c>
      <c r="H46" s="19">
        <v>262002</v>
      </c>
      <c r="I46" s="2"/>
    </row>
    <row r="47" spans="1:9" ht="19.5" customHeight="1">
      <c r="A47" s="6"/>
      <c r="B47" s="29"/>
      <c r="C47" s="47"/>
      <c r="D47" s="17"/>
      <c r="E47" s="166">
        <f>SUM(F43:F47)</f>
        <v>36432346</v>
      </c>
      <c r="F47" s="11">
        <v>221291</v>
      </c>
      <c r="G47" s="39" t="s">
        <v>97</v>
      </c>
      <c r="H47" s="19">
        <v>401926</v>
      </c>
      <c r="I47" s="2"/>
    </row>
    <row r="48" spans="1:8" s="135" customFormat="1" ht="19.5" customHeight="1">
      <c r="A48" s="90">
        <v>2953044</v>
      </c>
      <c r="B48" s="131"/>
      <c r="C48" s="145" t="s">
        <v>174</v>
      </c>
      <c r="D48" s="34">
        <v>484988</v>
      </c>
      <c r="E48" s="199"/>
      <c r="F48" s="132"/>
      <c r="G48" s="133"/>
      <c r="H48" s="134"/>
    </row>
    <row r="49" spans="1:9" ht="19.5" customHeight="1">
      <c r="A49" s="12">
        <f>SUM(A42:A48)</f>
        <v>36432346</v>
      </c>
      <c r="B49" s="29"/>
      <c r="C49" s="7" t="s">
        <v>46</v>
      </c>
      <c r="D49" s="42">
        <f>SUM(D42:D48)</f>
        <v>25578324</v>
      </c>
      <c r="E49" s="30">
        <f>SUM(E47)</f>
        <v>36432346</v>
      </c>
      <c r="F49" s="7"/>
      <c r="G49" s="39"/>
      <c r="H49" s="23">
        <f>SUM(H43:H48)</f>
        <v>25578324</v>
      </c>
      <c r="I49" s="2"/>
    </row>
    <row r="50" ht="17.25" customHeight="1">
      <c r="A50" s="37" t="s">
        <v>151</v>
      </c>
    </row>
    <row r="51" ht="18" customHeight="1">
      <c r="A51" s="37" t="s">
        <v>150</v>
      </c>
    </row>
    <row r="52" spans="1:8" ht="18.75" customHeight="1">
      <c r="A52" s="198" t="s">
        <v>0</v>
      </c>
      <c r="B52" s="198"/>
      <c r="C52" s="198"/>
      <c r="D52" s="129"/>
      <c r="E52" s="129"/>
      <c r="F52" s="129"/>
      <c r="G52" s="129"/>
      <c r="H52" s="129"/>
    </row>
    <row r="53" spans="1:8" ht="15.75" customHeight="1">
      <c r="A53" s="198" t="s">
        <v>130</v>
      </c>
      <c r="B53" s="198"/>
      <c r="C53" s="198"/>
      <c r="D53" s="129"/>
      <c r="E53" s="129"/>
      <c r="F53" s="129"/>
      <c r="G53" s="129"/>
      <c r="H53" s="129"/>
    </row>
    <row r="54" spans="1:9" ht="20.25" customHeight="1" thickBot="1">
      <c r="A54" s="197" t="s">
        <v>177</v>
      </c>
      <c r="B54" s="197"/>
      <c r="C54" s="197"/>
      <c r="D54" s="197"/>
      <c r="E54" s="197"/>
      <c r="F54" s="197"/>
      <c r="G54" s="197"/>
      <c r="H54" s="197"/>
      <c r="I54" s="2"/>
    </row>
    <row r="55" spans="1:9" ht="15.75" customHeight="1" thickTop="1">
      <c r="A55" s="194">
        <v>2013</v>
      </c>
      <c r="B55" s="195"/>
      <c r="C55" s="192" t="s">
        <v>68</v>
      </c>
      <c r="D55" s="153" t="s">
        <v>173</v>
      </c>
      <c r="E55" s="174">
        <v>2013</v>
      </c>
      <c r="F55" s="157"/>
      <c r="G55" s="158" t="s">
        <v>69</v>
      </c>
      <c r="H55" s="180" t="s">
        <v>173</v>
      </c>
      <c r="I55" s="2"/>
    </row>
    <row r="56" spans="1:9" ht="15.75" customHeight="1" thickBot="1">
      <c r="A56" s="31" t="s">
        <v>45</v>
      </c>
      <c r="B56" s="22" t="s">
        <v>7</v>
      </c>
      <c r="C56" s="193"/>
      <c r="D56" s="154"/>
      <c r="E56" s="22" t="s">
        <v>45</v>
      </c>
      <c r="F56" s="22" t="s">
        <v>7</v>
      </c>
      <c r="G56" s="159"/>
      <c r="H56" s="181"/>
      <c r="I56" s="2"/>
    </row>
    <row r="57" spans="1:9" ht="20.25" customHeight="1" thickTop="1">
      <c r="A57" s="6">
        <v>3360</v>
      </c>
      <c r="B57" s="38"/>
      <c r="C57" s="43" t="s">
        <v>98</v>
      </c>
      <c r="D57" s="17">
        <v>152249</v>
      </c>
      <c r="E57" s="29">
        <v>25857</v>
      </c>
      <c r="F57" s="91"/>
      <c r="G57" s="43" t="s">
        <v>99</v>
      </c>
      <c r="H57" s="20">
        <v>9636</v>
      </c>
      <c r="I57" s="2"/>
    </row>
    <row r="58" spans="1:9" ht="20.25" customHeight="1">
      <c r="A58" s="6"/>
      <c r="B58" s="7"/>
      <c r="C58" s="44" t="s">
        <v>100</v>
      </c>
      <c r="D58" s="17"/>
      <c r="E58" s="29"/>
      <c r="F58" s="29"/>
      <c r="G58" s="45"/>
      <c r="H58" s="20"/>
      <c r="I58" s="2"/>
    </row>
    <row r="59" spans="1:9" ht="19.5" customHeight="1">
      <c r="A59" s="6"/>
      <c r="B59" s="7">
        <v>171560</v>
      </c>
      <c r="C59" s="45" t="s">
        <v>85</v>
      </c>
      <c r="D59" s="7">
        <v>138076</v>
      </c>
      <c r="E59" s="29"/>
      <c r="F59" s="29"/>
      <c r="G59" s="45"/>
      <c r="H59" s="20"/>
      <c r="I59" s="2"/>
    </row>
    <row r="60" spans="1:9" ht="19.5" customHeight="1">
      <c r="A60" s="6"/>
      <c r="B60" s="7">
        <v>27098475</v>
      </c>
      <c r="C60" s="45" t="s">
        <v>101</v>
      </c>
      <c r="D60" s="7">
        <v>18473906</v>
      </c>
      <c r="E60" s="29"/>
      <c r="F60" s="29"/>
      <c r="G60" s="45"/>
      <c r="H60" s="20"/>
      <c r="I60" s="2"/>
    </row>
    <row r="61" spans="1:9" ht="19.5" customHeight="1">
      <c r="A61" s="6"/>
      <c r="B61" s="7">
        <v>109413</v>
      </c>
      <c r="C61" s="45" t="s">
        <v>87</v>
      </c>
      <c r="D61" s="7">
        <v>122975</v>
      </c>
      <c r="E61" s="29"/>
      <c r="F61" s="29"/>
      <c r="G61" s="45"/>
      <c r="H61" s="20"/>
      <c r="I61" s="2"/>
    </row>
    <row r="62" spans="1:9" ht="19.5" customHeight="1">
      <c r="A62" s="6"/>
      <c r="B62" s="7">
        <v>16260</v>
      </c>
      <c r="C62" s="45" t="s">
        <v>78</v>
      </c>
      <c r="D62" s="7">
        <v>40313</v>
      </c>
      <c r="E62" s="29"/>
      <c r="F62" s="29"/>
      <c r="G62" s="45"/>
      <c r="H62" s="20"/>
      <c r="I62" s="2"/>
    </row>
    <row r="63" spans="1:9" ht="19.5" customHeight="1">
      <c r="A63" s="6"/>
      <c r="B63" s="7">
        <v>425079</v>
      </c>
      <c r="C63" s="45" t="s">
        <v>102</v>
      </c>
      <c r="D63" s="7">
        <v>337233</v>
      </c>
      <c r="E63" s="29"/>
      <c r="F63" s="29"/>
      <c r="G63" s="45"/>
      <c r="H63" s="20"/>
      <c r="I63" s="2"/>
    </row>
    <row r="64" spans="1:9" ht="19.5" customHeight="1">
      <c r="A64" s="6"/>
      <c r="B64" s="7">
        <v>1534</v>
      </c>
      <c r="C64" s="45" t="s">
        <v>103</v>
      </c>
      <c r="D64" s="7">
        <v>1095</v>
      </c>
      <c r="E64" s="29"/>
      <c r="F64" s="29"/>
      <c r="G64" s="45"/>
      <c r="H64" s="19"/>
      <c r="I64" s="2"/>
    </row>
    <row r="65" spans="1:9" ht="19.5" customHeight="1">
      <c r="A65" s="6">
        <f>SUM(B59:B65)</f>
        <v>27950076</v>
      </c>
      <c r="B65" s="7">
        <v>127755</v>
      </c>
      <c r="C65" s="45" t="s">
        <v>104</v>
      </c>
      <c r="D65" s="7">
        <v>106196</v>
      </c>
      <c r="E65" s="29">
        <v>27927579</v>
      </c>
      <c r="F65" s="29"/>
      <c r="G65" s="95" t="s">
        <v>80</v>
      </c>
      <c r="H65" s="19">
        <v>19362407</v>
      </c>
      <c r="I65" s="2"/>
    </row>
    <row r="66" spans="1:9" ht="19.5" customHeight="1">
      <c r="A66" s="12">
        <f>SUM(A57:A65)</f>
        <v>27953436</v>
      </c>
      <c r="B66" s="9"/>
      <c r="C66" s="45"/>
      <c r="D66" s="42">
        <f>SUM(D57:D65)</f>
        <v>19372043</v>
      </c>
      <c r="E66" s="30">
        <f>SUM(E57:E65)</f>
        <v>27953436</v>
      </c>
      <c r="F66" s="29"/>
      <c r="G66" s="45"/>
      <c r="H66" s="23">
        <f>SUM(H57:H65)</f>
        <v>19372043</v>
      </c>
      <c r="I66" s="2"/>
    </row>
    <row r="67" spans="1:9" ht="19.5" customHeight="1">
      <c r="A67" s="6">
        <f>E65</f>
        <v>27927579</v>
      </c>
      <c r="B67" s="7"/>
      <c r="C67" s="95" t="s">
        <v>80</v>
      </c>
      <c r="D67" s="17">
        <v>19362407</v>
      </c>
      <c r="E67" s="29"/>
      <c r="F67" s="29"/>
      <c r="G67" s="45"/>
      <c r="H67" s="18"/>
      <c r="I67" s="2"/>
    </row>
    <row r="68" spans="1:9" ht="19.5" customHeight="1">
      <c r="A68" s="90"/>
      <c r="B68" s="7"/>
      <c r="C68" s="94" t="s">
        <v>105</v>
      </c>
      <c r="D68" s="17"/>
      <c r="E68" s="29"/>
      <c r="F68" s="29">
        <v>28006307</v>
      </c>
      <c r="G68" s="45" t="s">
        <v>106</v>
      </c>
      <c r="H68" s="19">
        <v>19484904</v>
      </c>
      <c r="I68" s="2"/>
    </row>
    <row r="69" spans="1:9" ht="19.5" customHeight="1">
      <c r="A69" s="6"/>
      <c r="B69" s="7">
        <v>9828</v>
      </c>
      <c r="C69" s="45" t="s">
        <v>107</v>
      </c>
      <c r="D69" s="7">
        <v>9831</v>
      </c>
      <c r="E69" s="29"/>
      <c r="F69" s="29">
        <v>0</v>
      </c>
      <c r="G69" s="45" t="s">
        <v>108</v>
      </c>
      <c r="H69" s="19">
        <v>1095</v>
      </c>
      <c r="I69" s="2"/>
    </row>
    <row r="70" spans="1:9" ht="19.5" customHeight="1">
      <c r="A70" s="6"/>
      <c r="B70" s="7">
        <v>69750</v>
      </c>
      <c r="C70" s="45" t="s">
        <v>109</v>
      </c>
      <c r="D70" s="7">
        <v>69750</v>
      </c>
      <c r="E70" s="166">
        <f>SUM(F68:F70)</f>
        <v>28023426</v>
      </c>
      <c r="F70" s="92">
        <v>17119</v>
      </c>
      <c r="G70" s="45" t="s">
        <v>110</v>
      </c>
      <c r="H70" s="19">
        <v>9490</v>
      </c>
      <c r="I70" s="2"/>
    </row>
    <row r="71" spans="1:9" ht="19.5" customHeight="1">
      <c r="A71" s="6">
        <f>SUM(B69:B71)</f>
        <v>79578</v>
      </c>
      <c r="B71" s="11">
        <v>0</v>
      </c>
      <c r="C71" s="45" t="s">
        <v>111</v>
      </c>
      <c r="D71" s="7">
        <v>0</v>
      </c>
      <c r="E71" s="166"/>
      <c r="F71" s="29"/>
      <c r="G71" s="45"/>
      <c r="H71" s="19"/>
      <c r="I71" s="2"/>
    </row>
    <row r="72" spans="1:9" ht="19.5" customHeight="1">
      <c r="A72" s="6">
        <v>16269</v>
      </c>
      <c r="B72" s="7"/>
      <c r="C72" s="95" t="s">
        <v>112</v>
      </c>
      <c r="D72" s="11">
        <v>53501</v>
      </c>
      <c r="E72" s="29"/>
      <c r="F72" s="29"/>
      <c r="G72" s="45"/>
      <c r="H72" s="19"/>
      <c r="I72" s="2"/>
    </row>
    <row r="73" spans="1:9" ht="19.5" customHeight="1">
      <c r="A73" s="12">
        <f>SUM(A67:A72)</f>
        <v>28023426</v>
      </c>
      <c r="B73" s="7"/>
      <c r="C73" s="45"/>
      <c r="D73" s="42">
        <f>SUM(D67:D72)</f>
        <v>19495489</v>
      </c>
      <c r="E73" s="30">
        <f>SUM(E70)</f>
        <v>28023426</v>
      </c>
      <c r="F73" s="29"/>
      <c r="G73" s="45"/>
      <c r="H73" s="23">
        <f>SUM(H68:H72)</f>
        <v>19495489</v>
      </c>
      <c r="I73" s="2"/>
    </row>
    <row r="74" ht="21" customHeight="1">
      <c r="A74" s="37" t="s">
        <v>151</v>
      </c>
    </row>
    <row r="75" ht="21" customHeight="1">
      <c r="A75" s="37"/>
    </row>
    <row r="76" ht="18" customHeight="1">
      <c r="A76" s="37" t="s">
        <v>150</v>
      </c>
    </row>
    <row r="77" ht="18" customHeight="1">
      <c r="A77" s="37"/>
    </row>
    <row r="78" spans="1:8" s="2" customFormat="1" ht="18.75" customHeight="1">
      <c r="A78" s="196" t="s">
        <v>0</v>
      </c>
      <c r="B78" s="196"/>
      <c r="C78" s="196"/>
      <c r="D78" s="129"/>
      <c r="E78" s="129"/>
      <c r="F78" s="129"/>
      <c r="G78" s="129"/>
      <c r="H78" s="129"/>
    </row>
    <row r="79" spans="1:9" ht="24.75">
      <c r="A79" s="196" t="s">
        <v>130</v>
      </c>
      <c r="B79" s="196"/>
      <c r="C79" s="196"/>
      <c r="D79" s="129"/>
      <c r="E79" s="129"/>
      <c r="F79" s="129"/>
      <c r="G79" s="129"/>
      <c r="H79" s="129"/>
      <c r="I79" s="2"/>
    </row>
    <row r="80" spans="1:9" ht="25.5" thickBot="1">
      <c r="A80" s="197" t="s">
        <v>176</v>
      </c>
      <c r="B80" s="197"/>
      <c r="C80" s="197"/>
      <c r="D80" s="197"/>
      <c r="E80" s="197"/>
      <c r="F80" s="197"/>
      <c r="G80" s="197"/>
      <c r="H80" s="197"/>
      <c r="I80" s="2"/>
    </row>
    <row r="81" spans="1:9" ht="15.75" customHeight="1" thickTop="1">
      <c r="A81" s="194">
        <v>2013</v>
      </c>
      <c r="B81" s="195"/>
      <c r="C81" s="170" t="s">
        <v>68</v>
      </c>
      <c r="D81" s="170" t="s">
        <v>173</v>
      </c>
      <c r="E81" s="174">
        <v>2013</v>
      </c>
      <c r="F81" s="157"/>
      <c r="G81" s="170" t="s">
        <v>68</v>
      </c>
      <c r="H81" s="180" t="s">
        <v>173</v>
      </c>
      <c r="I81" s="2"/>
    </row>
    <row r="82" spans="1:9" ht="15.75" customHeight="1" thickBot="1">
      <c r="A82" s="31" t="s">
        <v>45</v>
      </c>
      <c r="B82" s="22" t="s">
        <v>7</v>
      </c>
      <c r="C82" s="171"/>
      <c r="D82" s="171"/>
      <c r="E82" s="22" t="s">
        <v>45</v>
      </c>
      <c r="F82" s="22" t="s">
        <v>7</v>
      </c>
      <c r="G82" s="171"/>
      <c r="H82" s="181"/>
      <c r="I82" s="2"/>
    </row>
    <row r="83" spans="1:9" ht="12" customHeight="1" thickTop="1">
      <c r="A83" s="6"/>
      <c r="B83" s="7"/>
      <c r="C83" s="45"/>
      <c r="D83" s="7"/>
      <c r="E83" s="7"/>
      <c r="F83" s="38"/>
      <c r="G83" s="50"/>
      <c r="H83" s="19"/>
      <c r="I83" s="2"/>
    </row>
    <row r="84" spans="1:9" ht="7.5" customHeight="1">
      <c r="A84" s="6"/>
      <c r="B84" s="7"/>
      <c r="C84" s="47"/>
      <c r="D84" s="7"/>
      <c r="E84" s="7"/>
      <c r="F84" s="7"/>
      <c r="G84" s="50"/>
      <c r="H84" s="19"/>
      <c r="I84" s="2"/>
    </row>
    <row r="85" spans="1:9" ht="19.5" customHeight="1">
      <c r="A85" s="6"/>
      <c r="B85" s="7"/>
      <c r="C85" s="44" t="s">
        <v>100</v>
      </c>
      <c r="D85" s="7"/>
      <c r="E85" s="7"/>
      <c r="F85" s="7"/>
      <c r="G85" s="50"/>
      <c r="H85" s="19"/>
      <c r="I85" s="2"/>
    </row>
    <row r="86" spans="1:9" ht="19.5" customHeight="1">
      <c r="A86" s="6"/>
      <c r="B86" s="7">
        <v>1058561</v>
      </c>
      <c r="C86" s="45" t="s">
        <v>114</v>
      </c>
      <c r="D86" s="7">
        <v>480479</v>
      </c>
      <c r="E86" s="166">
        <f>SUM(F85:F86)</f>
        <v>1262473</v>
      </c>
      <c r="F86" s="7">
        <v>1262473</v>
      </c>
      <c r="G86" s="50" t="s">
        <v>113</v>
      </c>
      <c r="H86" s="19">
        <v>612136</v>
      </c>
      <c r="I86" s="2"/>
    </row>
    <row r="87" spans="1:9" ht="19.5" customHeight="1">
      <c r="A87" s="6"/>
      <c r="B87" s="7"/>
      <c r="C87" s="45"/>
      <c r="D87" s="7"/>
      <c r="E87" s="186"/>
      <c r="F87" s="9"/>
      <c r="G87" s="50"/>
      <c r="H87" s="19"/>
      <c r="I87" s="2"/>
    </row>
    <row r="88" spans="1:9" ht="19.5" customHeight="1">
      <c r="A88" s="164">
        <f>SUM(B86:B88)</f>
        <v>1058976</v>
      </c>
      <c r="B88" s="114">
        <v>415</v>
      </c>
      <c r="C88" s="45" t="s">
        <v>115</v>
      </c>
      <c r="D88" s="114">
        <v>0</v>
      </c>
      <c r="E88" s="7"/>
      <c r="F88" s="7"/>
      <c r="G88" s="50"/>
      <c r="H88" s="19"/>
      <c r="I88" s="2"/>
    </row>
    <row r="89" spans="1:9" ht="19.5" customHeight="1">
      <c r="A89" s="160"/>
      <c r="B89" s="112"/>
      <c r="C89" s="45"/>
      <c r="D89" s="7"/>
      <c r="E89" s="7"/>
      <c r="F89" s="7"/>
      <c r="G89" s="50"/>
      <c r="H89" s="19"/>
      <c r="I89" s="2"/>
    </row>
    <row r="90" spans="1:9" ht="19.5" customHeight="1">
      <c r="A90" s="6"/>
      <c r="B90" s="7"/>
      <c r="C90" s="45" t="s">
        <v>17</v>
      </c>
      <c r="D90" s="7"/>
      <c r="E90" s="7"/>
      <c r="F90" s="7"/>
      <c r="G90" s="50"/>
      <c r="H90" s="19"/>
      <c r="I90" s="2"/>
    </row>
    <row r="91" spans="1:9" ht="19.5" customHeight="1">
      <c r="A91" s="6">
        <v>203497</v>
      </c>
      <c r="B91" s="7"/>
      <c r="C91" s="95" t="s">
        <v>116</v>
      </c>
      <c r="D91" s="7">
        <v>131657</v>
      </c>
      <c r="E91" s="7"/>
      <c r="F91" s="7"/>
      <c r="G91" s="51"/>
      <c r="H91" s="19"/>
      <c r="I91" s="2"/>
    </row>
    <row r="92" spans="1:9" ht="19.5" customHeight="1">
      <c r="A92" s="12">
        <f>SUM(A83:A91)</f>
        <v>1262473</v>
      </c>
      <c r="B92" s="7"/>
      <c r="C92" s="47"/>
      <c r="D92" s="13">
        <f>SUM(D83:D91)</f>
        <v>612136</v>
      </c>
      <c r="E92" s="13">
        <f>SUM(E86)</f>
        <v>1262473</v>
      </c>
      <c r="F92" s="7"/>
      <c r="G92" s="50"/>
      <c r="H92" s="23">
        <f>SUM(H85:H91)</f>
        <v>612136</v>
      </c>
      <c r="I92" s="2"/>
    </row>
    <row r="93" spans="1:9" ht="19.5" customHeight="1">
      <c r="A93" s="17"/>
      <c r="B93" s="17"/>
      <c r="C93" s="51"/>
      <c r="D93" s="17"/>
      <c r="E93" s="17"/>
      <c r="F93" s="17"/>
      <c r="G93" s="50"/>
      <c r="H93" s="17"/>
      <c r="I93" s="2"/>
    </row>
    <row r="94" ht="17.25" customHeight="1">
      <c r="A94" s="37" t="s">
        <v>151</v>
      </c>
    </row>
    <row r="95" ht="17.25" customHeight="1">
      <c r="A95" s="37"/>
    </row>
    <row r="96" ht="18" customHeight="1">
      <c r="A96" s="37" t="s">
        <v>150</v>
      </c>
    </row>
    <row r="106" spans="1:8" s="2" customFormat="1" ht="19.5" customHeight="1">
      <c r="A106" s="196" t="s">
        <v>0</v>
      </c>
      <c r="B106" s="196"/>
      <c r="C106" s="196"/>
      <c r="D106" s="129"/>
      <c r="E106" s="129"/>
      <c r="F106" s="129"/>
      <c r="G106" s="129"/>
      <c r="H106" s="129"/>
    </row>
    <row r="107" spans="1:9" ht="19.5" customHeight="1">
      <c r="A107" s="196" t="s">
        <v>130</v>
      </c>
      <c r="B107" s="196"/>
      <c r="C107" s="196"/>
      <c r="D107" s="129"/>
      <c r="E107" s="129"/>
      <c r="F107" s="129"/>
      <c r="G107" s="129"/>
      <c r="H107" s="129"/>
      <c r="I107" s="2"/>
    </row>
    <row r="108" spans="1:9" ht="19.5" customHeight="1" thickBot="1">
      <c r="A108" s="197" t="s">
        <v>175</v>
      </c>
      <c r="B108" s="197"/>
      <c r="C108" s="197"/>
      <c r="D108" s="197"/>
      <c r="E108" s="197"/>
      <c r="F108" s="197"/>
      <c r="G108" s="197"/>
      <c r="H108" s="197"/>
      <c r="I108" s="2"/>
    </row>
    <row r="109" spans="1:9" ht="15.75" customHeight="1" thickTop="1">
      <c r="A109" s="194">
        <v>2013</v>
      </c>
      <c r="B109" s="185"/>
      <c r="C109" s="170" t="s">
        <v>68</v>
      </c>
      <c r="D109" s="192" t="s">
        <v>173</v>
      </c>
      <c r="E109" s="174">
        <v>2013</v>
      </c>
      <c r="F109" s="157"/>
      <c r="G109" s="192" t="s">
        <v>69</v>
      </c>
      <c r="H109" s="180" t="s">
        <v>173</v>
      </c>
      <c r="I109" s="2"/>
    </row>
    <row r="110" spans="1:9" ht="15.75" customHeight="1" thickBot="1">
      <c r="A110" s="31" t="s">
        <v>45</v>
      </c>
      <c r="B110" s="93" t="s">
        <v>7</v>
      </c>
      <c r="C110" s="171"/>
      <c r="D110" s="193"/>
      <c r="E110" s="22" t="s">
        <v>45</v>
      </c>
      <c r="F110" s="22" t="s">
        <v>7</v>
      </c>
      <c r="G110" s="193"/>
      <c r="H110" s="181"/>
      <c r="I110" s="2"/>
    </row>
    <row r="111" spans="1:9" ht="20.25" customHeight="1" thickTop="1">
      <c r="A111" s="74">
        <v>4555890</v>
      </c>
      <c r="B111" s="29"/>
      <c r="C111" s="123" t="s">
        <v>70</v>
      </c>
      <c r="D111" s="38">
        <v>4356350</v>
      </c>
      <c r="E111" s="29">
        <v>4273300</v>
      </c>
      <c r="F111" s="38"/>
      <c r="G111" s="50" t="s">
        <v>71</v>
      </c>
      <c r="H111" s="19">
        <v>4821160</v>
      </c>
      <c r="I111" s="2"/>
    </row>
    <row r="112" spans="1:9" ht="20.25" customHeight="1">
      <c r="A112" s="6"/>
      <c r="B112" s="29"/>
      <c r="C112" s="124" t="s">
        <v>72</v>
      </c>
      <c r="D112" s="7"/>
      <c r="E112" s="29"/>
      <c r="F112" s="7"/>
      <c r="G112" s="50"/>
      <c r="H112" s="19"/>
      <c r="I112" s="2"/>
    </row>
    <row r="113" spans="1:9" ht="19.5" customHeight="1">
      <c r="A113" s="6"/>
      <c r="B113" s="29">
        <v>2083482</v>
      </c>
      <c r="C113" s="123" t="s">
        <v>74</v>
      </c>
      <c r="D113" s="7">
        <v>2443572</v>
      </c>
      <c r="E113" s="29"/>
      <c r="F113" s="7"/>
      <c r="G113" s="50"/>
      <c r="H113" s="19"/>
      <c r="I113" s="2"/>
    </row>
    <row r="114" spans="1:9" ht="19.5" customHeight="1">
      <c r="A114" s="6"/>
      <c r="B114" s="29">
        <v>364364</v>
      </c>
      <c r="C114" s="123" t="s">
        <v>75</v>
      </c>
      <c r="D114" s="7">
        <v>375458</v>
      </c>
      <c r="E114" s="29"/>
      <c r="F114" s="7"/>
      <c r="G114" s="50"/>
      <c r="H114" s="19"/>
      <c r="I114" s="2"/>
    </row>
    <row r="115" spans="1:9" ht="19.5" customHeight="1">
      <c r="A115" s="6"/>
      <c r="B115" s="29">
        <v>220989</v>
      </c>
      <c r="C115" s="123" t="s">
        <v>77</v>
      </c>
      <c r="D115" s="7">
        <v>219693</v>
      </c>
      <c r="E115" s="29"/>
      <c r="F115" s="7"/>
      <c r="G115" s="50"/>
      <c r="H115" s="19"/>
      <c r="I115" s="2"/>
    </row>
    <row r="116" spans="1:9" ht="19.5" customHeight="1">
      <c r="A116" s="6"/>
      <c r="B116" s="29">
        <v>28935</v>
      </c>
      <c r="C116" s="123" t="s">
        <v>79</v>
      </c>
      <c r="D116" s="7">
        <v>18423</v>
      </c>
      <c r="E116" s="29"/>
      <c r="F116" s="7"/>
      <c r="G116" s="50"/>
      <c r="H116" s="19"/>
      <c r="I116" s="2"/>
    </row>
    <row r="117" spans="1:9" ht="19.5" customHeight="1">
      <c r="A117" s="6"/>
      <c r="B117" s="29">
        <v>58271</v>
      </c>
      <c r="C117" s="123" t="s">
        <v>117</v>
      </c>
      <c r="D117" s="7">
        <v>64492</v>
      </c>
      <c r="E117" s="29"/>
      <c r="F117" s="7"/>
      <c r="G117" s="50"/>
      <c r="H117" s="19"/>
      <c r="I117" s="2"/>
    </row>
    <row r="118" spans="1:9" ht="19.5" customHeight="1">
      <c r="A118" s="6">
        <f>SUM(B113:B118)</f>
        <v>2826667</v>
      </c>
      <c r="B118" s="92">
        <v>70626</v>
      </c>
      <c r="C118" s="123" t="s">
        <v>78</v>
      </c>
      <c r="D118" s="11">
        <v>63127</v>
      </c>
      <c r="E118" s="29">
        <v>3109257</v>
      </c>
      <c r="F118" s="7"/>
      <c r="G118" s="96" t="s">
        <v>80</v>
      </c>
      <c r="H118" s="19">
        <v>2719955</v>
      </c>
      <c r="I118" s="2"/>
    </row>
    <row r="119" spans="1:9" ht="19.5" customHeight="1">
      <c r="A119" s="12">
        <f>SUM(A111:A118)</f>
        <v>7382557</v>
      </c>
      <c r="B119" s="29"/>
      <c r="C119" s="123"/>
      <c r="D119" s="13">
        <f>SUM(D111:D118)</f>
        <v>7541115</v>
      </c>
      <c r="E119" s="30">
        <f>SUM(E111:E118)</f>
        <v>7382557</v>
      </c>
      <c r="F119" s="7"/>
      <c r="G119" s="50"/>
      <c r="H119" s="23">
        <f>SUM(H111:H118)</f>
        <v>7541115</v>
      </c>
      <c r="I119" s="2"/>
    </row>
    <row r="120" spans="1:9" ht="19.5" customHeight="1">
      <c r="A120" s="90">
        <f>E118</f>
        <v>3109257</v>
      </c>
      <c r="B120" s="29"/>
      <c r="C120" s="125" t="s">
        <v>80</v>
      </c>
      <c r="D120" s="7">
        <v>2719955</v>
      </c>
      <c r="E120" s="29"/>
      <c r="F120" s="7"/>
      <c r="G120" s="50"/>
      <c r="H120" s="18"/>
      <c r="I120" s="2"/>
    </row>
    <row r="121" spans="1:9" ht="19.5" customHeight="1">
      <c r="A121" s="6"/>
      <c r="B121" s="29"/>
      <c r="C121" s="124" t="s">
        <v>81</v>
      </c>
      <c r="D121" s="7"/>
      <c r="E121" s="29"/>
      <c r="F121" s="7">
        <v>789028</v>
      </c>
      <c r="G121" s="50" t="s">
        <v>118</v>
      </c>
      <c r="H121" s="19">
        <v>415173</v>
      </c>
      <c r="I121" s="2"/>
    </row>
    <row r="122" spans="1:9" ht="19.5" customHeight="1">
      <c r="A122" s="6"/>
      <c r="B122" s="29">
        <v>65448</v>
      </c>
      <c r="C122" s="123" t="s">
        <v>82</v>
      </c>
      <c r="D122" s="7">
        <v>64572</v>
      </c>
      <c r="E122" s="29"/>
      <c r="F122" s="7">
        <v>0</v>
      </c>
      <c r="G122" s="50" t="s">
        <v>119</v>
      </c>
      <c r="H122" s="19">
        <v>27090</v>
      </c>
      <c r="I122" s="2"/>
    </row>
    <row r="123" spans="1:9" ht="19.5" customHeight="1">
      <c r="A123" s="6"/>
      <c r="B123" s="29">
        <v>42858</v>
      </c>
      <c r="C123" s="123" t="s">
        <v>120</v>
      </c>
      <c r="D123" s="7">
        <v>42858</v>
      </c>
      <c r="E123" s="29"/>
      <c r="F123" s="7">
        <v>0</v>
      </c>
      <c r="G123" s="50" t="s">
        <v>121</v>
      </c>
      <c r="H123" s="19">
        <v>2730</v>
      </c>
      <c r="I123" s="2"/>
    </row>
    <row r="124" spans="1:9" ht="19.5" customHeight="1">
      <c r="A124" s="164">
        <f>SUM(B122:B124)</f>
        <v>108306</v>
      </c>
      <c r="B124" s="116">
        <v>0</v>
      </c>
      <c r="C124" s="123" t="s">
        <v>122</v>
      </c>
      <c r="D124" s="7">
        <v>19194</v>
      </c>
      <c r="E124" s="166">
        <f>SUM(F121:F124)</f>
        <v>2647096</v>
      </c>
      <c r="F124" s="11">
        <v>1858068</v>
      </c>
      <c r="G124" s="50" t="s">
        <v>123</v>
      </c>
      <c r="H124" s="19">
        <v>1816207</v>
      </c>
      <c r="I124" s="2"/>
    </row>
    <row r="125" spans="1:9" ht="19.5" customHeight="1">
      <c r="A125" s="164"/>
      <c r="B125" s="17"/>
      <c r="C125" s="123"/>
      <c r="D125" s="7"/>
      <c r="E125" s="186"/>
      <c r="F125" s="7"/>
      <c r="G125" s="50"/>
      <c r="H125" s="19"/>
      <c r="I125" s="2"/>
    </row>
    <row r="126" spans="1:9" ht="19.5" customHeight="1">
      <c r="A126" s="6">
        <v>-570467</v>
      </c>
      <c r="B126" s="29"/>
      <c r="C126" s="120" t="s">
        <v>167</v>
      </c>
      <c r="D126" s="33">
        <v>-585379</v>
      </c>
      <c r="E126" s="29"/>
      <c r="F126" s="7"/>
      <c r="G126" s="50"/>
      <c r="H126" s="122"/>
      <c r="I126" s="2"/>
    </row>
    <row r="127" spans="1:9" ht="19.5" customHeight="1">
      <c r="A127" s="12">
        <f>SUM(A120:A126)</f>
        <v>2647096</v>
      </c>
      <c r="B127" s="29"/>
      <c r="C127" s="123" t="s">
        <v>46</v>
      </c>
      <c r="D127" s="13">
        <f>SUM(D120:D126)</f>
        <v>2261200</v>
      </c>
      <c r="E127" s="30">
        <f>SUM(E124)</f>
        <v>2647096</v>
      </c>
      <c r="F127" s="7"/>
      <c r="G127" s="50"/>
      <c r="H127" s="23">
        <f>SUM(H121:H126)</f>
        <v>2261200</v>
      </c>
      <c r="I127" s="2"/>
    </row>
    <row r="128" ht="17.25" customHeight="1">
      <c r="A128" s="37" t="s">
        <v>151</v>
      </c>
    </row>
    <row r="129" ht="17.25" customHeight="1">
      <c r="A129" s="37"/>
    </row>
    <row r="130" ht="18" customHeight="1">
      <c r="A130" s="37" t="s">
        <v>150</v>
      </c>
    </row>
  </sheetData>
  <mergeCells count="53">
    <mergeCell ref="E86:E87"/>
    <mergeCell ref="A23:A24"/>
    <mergeCell ref="A27:C27"/>
    <mergeCell ref="A28:C28"/>
    <mergeCell ref="A29:H29"/>
    <mergeCell ref="A52:C52"/>
    <mergeCell ref="G30:G31"/>
    <mergeCell ref="H30:H31"/>
    <mergeCell ref="A54:H54"/>
    <mergeCell ref="A30:B30"/>
    <mergeCell ref="C30:C31"/>
    <mergeCell ref="D30:D31"/>
    <mergeCell ref="E30:F30"/>
    <mergeCell ref="A53:C53"/>
    <mergeCell ref="A45:A46"/>
    <mergeCell ref="E47:E48"/>
    <mergeCell ref="H81:H82"/>
    <mergeCell ref="G55:G56"/>
    <mergeCell ref="H55:H56"/>
    <mergeCell ref="A78:C78"/>
    <mergeCell ref="A79:C79"/>
    <mergeCell ref="A55:B55"/>
    <mergeCell ref="C55:C56"/>
    <mergeCell ref="C109:C110"/>
    <mergeCell ref="D109:D110"/>
    <mergeCell ref="E109:F109"/>
    <mergeCell ref="D55:D56"/>
    <mergeCell ref="E55:F55"/>
    <mergeCell ref="E70:E71"/>
    <mergeCell ref="A108:H108"/>
    <mergeCell ref="E81:F81"/>
    <mergeCell ref="G81:G82"/>
    <mergeCell ref="A88:A89"/>
    <mergeCell ref="H109:H110"/>
    <mergeCell ref="C4:C5"/>
    <mergeCell ref="A4:B4"/>
    <mergeCell ref="A106:C106"/>
    <mergeCell ref="A107:C107"/>
    <mergeCell ref="A80:H80"/>
    <mergeCell ref="A81:B81"/>
    <mergeCell ref="C81:C82"/>
    <mergeCell ref="D81:D82"/>
    <mergeCell ref="A109:B109"/>
    <mergeCell ref="A124:A125"/>
    <mergeCell ref="E124:E125"/>
    <mergeCell ref="A1:C1"/>
    <mergeCell ref="A2:C2"/>
    <mergeCell ref="A3:H3"/>
    <mergeCell ref="E4:F4"/>
    <mergeCell ref="H4:H5"/>
    <mergeCell ref="G4:G5"/>
    <mergeCell ref="D4:D5"/>
    <mergeCell ref="G109:G110"/>
  </mergeCells>
  <printOptions horizontalCentered="1" vertic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rightToLeft="1" workbookViewId="0" topLeftCell="A1">
      <selection activeCell="E10" sqref="E10"/>
    </sheetView>
  </sheetViews>
  <sheetFormatPr defaultColWidth="9.140625" defaultRowHeight="24" customHeight="1"/>
  <cols>
    <col min="1" max="5" width="15.7109375" style="75" customWidth="1"/>
    <col min="6" max="6" width="14.57421875" style="75" customWidth="1"/>
    <col min="7" max="7" width="15.7109375" style="75" customWidth="1"/>
    <col min="8" max="8" width="13.421875" style="75" customWidth="1"/>
    <col min="9" max="9" width="13.57421875" style="75" customWidth="1"/>
    <col min="10" max="16384" width="15.7109375" style="75" customWidth="1"/>
  </cols>
  <sheetData>
    <row r="1" spans="1:9" ht="24" customHeight="1">
      <c r="A1" s="211" t="s">
        <v>0</v>
      </c>
      <c r="B1" s="211"/>
      <c r="C1" s="211"/>
      <c r="D1" s="26"/>
      <c r="E1" s="26"/>
      <c r="F1" s="26"/>
      <c r="G1" s="26"/>
      <c r="H1" s="26"/>
      <c r="I1" s="26"/>
    </row>
    <row r="2" spans="1:9" ht="24" customHeight="1">
      <c r="A2" s="212" t="s">
        <v>130</v>
      </c>
      <c r="B2" s="212"/>
      <c r="C2" s="212"/>
      <c r="D2" s="26"/>
      <c r="E2" s="26"/>
      <c r="F2" s="26"/>
      <c r="G2" s="26"/>
      <c r="H2" s="26"/>
      <c r="I2" s="26"/>
    </row>
    <row r="3" spans="1:9" ht="24" customHeight="1" thickBot="1">
      <c r="A3" s="213" t="s">
        <v>185</v>
      </c>
      <c r="B3" s="214"/>
      <c r="C3" s="214"/>
      <c r="D3" s="214"/>
      <c r="E3" s="214"/>
      <c r="F3" s="214"/>
      <c r="G3" s="214"/>
      <c r="H3" s="214"/>
      <c r="I3" s="214"/>
    </row>
    <row r="4" spans="1:9" s="25" customFormat="1" ht="24" customHeight="1" thickBot="1" thickTop="1">
      <c r="A4" s="101" t="s">
        <v>47</v>
      </c>
      <c r="B4" s="76" t="s">
        <v>48</v>
      </c>
      <c r="C4" s="76" t="s">
        <v>49</v>
      </c>
      <c r="D4" s="76" t="s">
        <v>50</v>
      </c>
      <c r="E4" s="76" t="s">
        <v>51</v>
      </c>
      <c r="F4" s="76" t="s">
        <v>52</v>
      </c>
      <c r="G4" s="209" t="s">
        <v>53</v>
      </c>
      <c r="H4" s="210"/>
      <c r="I4" s="77" t="s">
        <v>173</v>
      </c>
    </row>
    <row r="5" spans="1:9" ht="24" customHeight="1" thickTop="1">
      <c r="A5" s="78"/>
      <c r="B5" s="79"/>
      <c r="C5" s="79"/>
      <c r="D5" s="79"/>
      <c r="E5" s="79"/>
      <c r="F5" s="79"/>
      <c r="G5" s="215" t="s">
        <v>54</v>
      </c>
      <c r="H5" s="216"/>
      <c r="I5" s="80"/>
    </row>
    <row r="6" spans="1:9" ht="24" customHeight="1">
      <c r="A6" s="81">
        <v>2647096</v>
      </c>
      <c r="B6" s="15">
        <v>1262473</v>
      </c>
      <c r="C6" s="15">
        <v>0</v>
      </c>
      <c r="D6" s="15">
        <v>35451745</v>
      </c>
      <c r="E6" s="15">
        <v>7116317</v>
      </c>
      <c r="F6" s="15">
        <f>SUM(A6:E6)</f>
        <v>46477631</v>
      </c>
      <c r="G6" s="205" t="s">
        <v>55</v>
      </c>
      <c r="H6" s="206"/>
      <c r="I6" s="82">
        <v>34036219</v>
      </c>
    </row>
    <row r="7" spans="1:9" ht="24" customHeight="1">
      <c r="A7" s="81">
        <v>0</v>
      </c>
      <c r="B7" s="15">
        <v>0</v>
      </c>
      <c r="C7" s="15">
        <v>28006307</v>
      </c>
      <c r="D7" s="15">
        <v>761063</v>
      </c>
      <c r="E7" s="15">
        <v>35608585</v>
      </c>
      <c r="F7" s="15">
        <f>SUM(A7:E7)</f>
        <v>64375955</v>
      </c>
      <c r="G7" s="205" t="s">
        <v>56</v>
      </c>
      <c r="H7" s="206"/>
      <c r="I7" s="82">
        <v>44201152</v>
      </c>
    </row>
    <row r="8" spans="1:9" ht="24" customHeight="1">
      <c r="A8" s="81">
        <v>0</v>
      </c>
      <c r="B8" s="15">
        <v>0</v>
      </c>
      <c r="C8" s="15">
        <v>17119</v>
      </c>
      <c r="D8" s="15">
        <v>219538</v>
      </c>
      <c r="E8" s="15">
        <v>41480</v>
      </c>
      <c r="F8" s="15">
        <f>SUM(A8:E8)</f>
        <v>278137</v>
      </c>
      <c r="G8" s="205" t="s">
        <v>57</v>
      </c>
      <c r="H8" s="206"/>
      <c r="I8" s="82">
        <v>706964</v>
      </c>
    </row>
    <row r="9" spans="1:9" ht="24" customHeight="1" thickBot="1">
      <c r="A9" s="81">
        <v>-282590</v>
      </c>
      <c r="B9" s="15">
        <v>0</v>
      </c>
      <c r="C9" s="15">
        <v>22497</v>
      </c>
      <c r="D9" s="15">
        <v>3078216</v>
      </c>
      <c r="E9" s="15">
        <v>1851645</v>
      </c>
      <c r="F9" s="15">
        <f>SUM(A9:E9)</f>
        <v>4669768</v>
      </c>
      <c r="G9" s="203" t="s">
        <v>58</v>
      </c>
      <c r="H9" s="204"/>
      <c r="I9" s="82">
        <v>-704569</v>
      </c>
    </row>
    <row r="10" spans="1:9" ht="24" customHeight="1" thickBot="1" thickTop="1">
      <c r="A10" s="86">
        <f>SUM(A6:A9)</f>
        <v>2364506</v>
      </c>
      <c r="B10" s="85">
        <f>SUM(B6:B9)</f>
        <v>1262473</v>
      </c>
      <c r="C10" s="85">
        <f>SUM(C6:C9)</f>
        <v>28045923</v>
      </c>
      <c r="D10" s="85">
        <f>SUM(D6:D9)</f>
        <v>39510562</v>
      </c>
      <c r="E10" s="85">
        <f>SUM(E6:E9)</f>
        <v>44618027</v>
      </c>
      <c r="F10" s="85">
        <f>SUM(A10:E10)</f>
        <v>115801491</v>
      </c>
      <c r="G10" s="220" t="s">
        <v>59</v>
      </c>
      <c r="H10" s="221"/>
      <c r="I10" s="83">
        <f>SUM(I6:I9)</f>
        <v>78239766</v>
      </c>
    </row>
    <row r="11" spans="1:9" ht="24" customHeight="1" thickTop="1">
      <c r="A11" s="81"/>
      <c r="B11" s="15"/>
      <c r="C11" s="15"/>
      <c r="D11" s="15"/>
      <c r="E11" s="15"/>
      <c r="F11" s="15"/>
      <c r="G11" s="217" t="s">
        <v>60</v>
      </c>
      <c r="H11" s="206"/>
      <c r="I11" s="82"/>
    </row>
    <row r="12" spans="1:9" ht="24" customHeight="1">
      <c r="A12" s="81">
        <v>220989</v>
      </c>
      <c r="B12" s="15">
        <v>0</v>
      </c>
      <c r="C12" s="15">
        <v>171560</v>
      </c>
      <c r="D12" s="15">
        <v>529834</v>
      </c>
      <c r="E12" s="15">
        <v>2621846</v>
      </c>
      <c r="F12" s="15">
        <f>SUM(A12:E12)</f>
        <v>3544229</v>
      </c>
      <c r="G12" s="205" t="s">
        <v>61</v>
      </c>
      <c r="H12" s="206"/>
      <c r="I12" s="82">
        <v>3351213</v>
      </c>
    </row>
    <row r="13" spans="1:9" ht="24" customHeight="1">
      <c r="A13" s="81">
        <v>2447846</v>
      </c>
      <c r="B13" s="15">
        <v>1058561</v>
      </c>
      <c r="C13" s="15">
        <v>27525088</v>
      </c>
      <c r="D13" s="15">
        <v>35511474</v>
      </c>
      <c r="E13" s="15">
        <v>35218637</v>
      </c>
      <c r="F13" s="15">
        <f>SUM(A13:E13)</f>
        <v>101761606</v>
      </c>
      <c r="G13" s="205" t="s">
        <v>62</v>
      </c>
      <c r="H13" s="206"/>
      <c r="I13" s="82">
        <v>73041729</v>
      </c>
    </row>
    <row r="14" spans="1:9" ht="24" customHeight="1">
      <c r="A14" s="81">
        <v>99561</v>
      </c>
      <c r="B14" s="15">
        <v>0</v>
      </c>
      <c r="C14" s="15">
        <v>125673</v>
      </c>
      <c r="D14" s="15">
        <v>295937</v>
      </c>
      <c r="E14" s="15">
        <v>1261339</v>
      </c>
      <c r="F14" s="15">
        <f>SUM(A14:E14)</f>
        <v>1782510</v>
      </c>
      <c r="G14" s="205" t="s">
        <v>63</v>
      </c>
      <c r="H14" s="206"/>
      <c r="I14" s="82">
        <v>2445743</v>
      </c>
    </row>
    <row r="15" spans="1:9" ht="24" customHeight="1">
      <c r="A15" s="81">
        <v>58271</v>
      </c>
      <c r="B15" s="15">
        <v>415</v>
      </c>
      <c r="C15" s="15">
        <v>127755</v>
      </c>
      <c r="D15" s="15">
        <v>113932</v>
      </c>
      <c r="E15" s="15">
        <v>233590</v>
      </c>
      <c r="F15" s="15">
        <f>SUM(A15:E15)</f>
        <v>533963</v>
      </c>
      <c r="G15" s="205" t="s">
        <v>64</v>
      </c>
      <c r="H15" s="206"/>
      <c r="I15" s="82">
        <v>804295</v>
      </c>
    </row>
    <row r="16" spans="1:9" ht="24" customHeight="1" thickBot="1">
      <c r="A16" s="81">
        <v>108306</v>
      </c>
      <c r="B16" s="15">
        <v>0</v>
      </c>
      <c r="C16" s="15">
        <v>79578</v>
      </c>
      <c r="D16" s="15">
        <v>106341</v>
      </c>
      <c r="E16" s="15">
        <v>621771</v>
      </c>
      <c r="F16" s="15">
        <f>SUM(A16:E16)</f>
        <v>915996</v>
      </c>
      <c r="G16" s="205" t="s">
        <v>65</v>
      </c>
      <c r="H16" s="206"/>
      <c r="I16" s="82">
        <v>746865</v>
      </c>
    </row>
    <row r="17" spans="1:9" s="25" customFormat="1" ht="24" customHeight="1" thickBot="1" thickTop="1">
      <c r="A17" s="86">
        <f aca="true" t="shared" si="0" ref="A17:F17">SUM(A12:A16)</f>
        <v>2934973</v>
      </c>
      <c r="B17" s="85">
        <f t="shared" si="0"/>
        <v>1058976</v>
      </c>
      <c r="C17" s="85">
        <f t="shared" si="0"/>
        <v>28029654</v>
      </c>
      <c r="D17" s="85">
        <v>36557518</v>
      </c>
      <c r="E17" s="85">
        <f t="shared" si="0"/>
        <v>39957183</v>
      </c>
      <c r="F17" s="85">
        <f t="shared" si="0"/>
        <v>108538304</v>
      </c>
      <c r="G17" s="207" t="s">
        <v>66</v>
      </c>
      <c r="H17" s="208"/>
      <c r="I17" s="83">
        <f>SUM(I12:I16)</f>
        <v>80389845</v>
      </c>
    </row>
    <row r="18" spans="1:9" ht="24" customHeight="1" thickBot="1" thickTop="1">
      <c r="A18" s="86">
        <f aca="true" t="shared" si="1" ref="A18:F18">A10-A17</f>
        <v>-570467</v>
      </c>
      <c r="B18" s="85">
        <f t="shared" si="1"/>
        <v>203497</v>
      </c>
      <c r="C18" s="85">
        <f t="shared" si="1"/>
        <v>16269</v>
      </c>
      <c r="D18" s="85">
        <f t="shared" si="1"/>
        <v>2953044</v>
      </c>
      <c r="E18" s="85">
        <f t="shared" si="1"/>
        <v>4660844</v>
      </c>
      <c r="F18" s="85">
        <f t="shared" si="1"/>
        <v>7263187</v>
      </c>
      <c r="G18" s="218" t="s">
        <v>67</v>
      </c>
      <c r="H18" s="219"/>
      <c r="I18" s="83">
        <f>I10-I17</f>
        <v>-2150079</v>
      </c>
    </row>
    <row r="19" spans="1:9" ht="24" customHeight="1" thickTop="1">
      <c r="A19" s="178" t="s">
        <v>124</v>
      </c>
      <c r="B19" s="179"/>
      <c r="C19" s="26"/>
      <c r="D19" s="178" t="s">
        <v>125</v>
      </c>
      <c r="E19" s="179"/>
      <c r="F19" s="178"/>
      <c r="G19" s="179"/>
      <c r="H19" s="178" t="s">
        <v>126</v>
      </c>
      <c r="I19" s="179"/>
    </row>
    <row r="20" spans="1:9" ht="24" customHeight="1">
      <c r="A20" s="178" t="s">
        <v>127</v>
      </c>
      <c r="B20" s="179"/>
      <c r="C20" s="26"/>
      <c r="D20" s="178" t="s">
        <v>128</v>
      </c>
      <c r="E20" s="179"/>
      <c r="F20" s="178"/>
      <c r="G20" s="179"/>
      <c r="H20" s="178" t="s">
        <v>129</v>
      </c>
      <c r="I20" s="179"/>
    </row>
  </sheetData>
  <mergeCells count="26">
    <mergeCell ref="D19:E19"/>
    <mergeCell ref="F19:G19"/>
    <mergeCell ref="H19:I19"/>
    <mergeCell ref="D20:E20"/>
    <mergeCell ref="F20:G20"/>
    <mergeCell ref="H20:I20"/>
    <mergeCell ref="A20:B20"/>
    <mergeCell ref="G5:H5"/>
    <mergeCell ref="G7:H7"/>
    <mergeCell ref="G8:H8"/>
    <mergeCell ref="G11:H11"/>
    <mergeCell ref="G12:H12"/>
    <mergeCell ref="G13:H13"/>
    <mergeCell ref="G18:H18"/>
    <mergeCell ref="G10:H10"/>
    <mergeCell ref="A19:B19"/>
    <mergeCell ref="G4:H4"/>
    <mergeCell ref="A1:C1"/>
    <mergeCell ref="A2:C2"/>
    <mergeCell ref="A3:I3"/>
    <mergeCell ref="G9:H9"/>
    <mergeCell ref="G16:H16"/>
    <mergeCell ref="G17:H17"/>
    <mergeCell ref="G6:H6"/>
    <mergeCell ref="G14:H14"/>
    <mergeCell ref="G15:H15"/>
  </mergeCells>
  <printOptions horizontalCentered="1" verticalCentered="1"/>
  <pageMargins left="0.5511811023622047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rightToLeft="1" workbookViewId="0" topLeftCell="A1">
      <selection activeCell="H9" sqref="H9"/>
    </sheetView>
  </sheetViews>
  <sheetFormatPr defaultColWidth="9.140625" defaultRowHeight="18" customHeight="1"/>
  <cols>
    <col min="1" max="2" width="14.28125" style="0" customWidth="1"/>
    <col min="4" max="4" width="24.00390625" style="0" customWidth="1"/>
    <col min="5" max="5" width="15.7109375" style="0" customWidth="1"/>
    <col min="7" max="7" width="10.140625" style="0" customWidth="1"/>
    <col min="8" max="8" width="11.57421875" style="0" customWidth="1"/>
    <col min="9" max="9" width="23.140625" style="0" customWidth="1"/>
    <col min="10" max="10" width="14.421875" style="0" customWidth="1"/>
  </cols>
  <sheetData>
    <row r="1" spans="1:3" s="130" customFormat="1" ht="18" customHeight="1">
      <c r="A1" s="198" t="s">
        <v>0</v>
      </c>
      <c r="B1" s="200"/>
      <c r="C1" s="200"/>
    </row>
    <row r="2" spans="1:3" s="130" customFormat="1" ht="18" customHeight="1">
      <c r="A2" s="198" t="s">
        <v>153</v>
      </c>
      <c r="B2" s="200"/>
      <c r="C2" s="200"/>
    </row>
    <row r="3" spans="1:10" s="130" customFormat="1" ht="18" customHeight="1" thickBot="1">
      <c r="A3" s="184" t="s">
        <v>178</v>
      </c>
      <c r="B3" s="162"/>
      <c r="C3" s="162"/>
      <c r="D3" s="162"/>
      <c r="E3" s="162"/>
      <c r="F3" s="162"/>
      <c r="G3" s="162"/>
      <c r="H3" s="162"/>
      <c r="I3" s="156"/>
      <c r="J3" s="127"/>
    </row>
    <row r="4" spans="1:10" ht="18" customHeight="1" thickTop="1">
      <c r="A4" s="226">
        <v>2013</v>
      </c>
      <c r="B4" s="227"/>
      <c r="C4" s="228" t="s">
        <v>134</v>
      </c>
      <c r="D4" s="228"/>
      <c r="E4" s="230" t="s">
        <v>173</v>
      </c>
      <c r="F4" s="230" t="s">
        <v>162</v>
      </c>
      <c r="G4" s="232">
        <v>2013</v>
      </c>
      <c r="H4" s="233"/>
      <c r="I4" s="230" t="s">
        <v>135</v>
      </c>
      <c r="J4" s="222" t="s">
        <v>173</v>
      </c>
    </row>
    <row r="5" spans="1:10" ht="18" customHeight="1" thickBot="1">
      <c r="A5" s="31" t="s">
        <v>45</v>
      </c>
      <c r="B5" s="22" t="s">
        <v>7</v>
      </c>
      <c r="C5" s="229"/>
      <c r="D5" s="229"/>
      <c r="E5" s="231"/>
      <c r="F5" s="231"/>
      <c r="G5" s="22" t="s">
        <v>6</v>
      </c>
      <c r="H5" s="84" t="s">
        <v>7</v>
      </c>
      <c r="I5" s="231"/>
      <c r="J5" s="223"/>
    </row>
    <row r="6" spans="1:10" s="147" customFormat="1" ht="18" customHeight="1" thickTop="1">
      <c r="A6" s="151"/>
      <c r="B6" s="149"/>
      <c r="C6" s="237" t="s">
        <v>170</v>
      </c>
      <c r="D6" s="238"/>
      <c r="E6" s="137">
        <v>2150079</v>
      </c>
      <c r="F6" s="137"/>
      <c r="G6" s="137"/>
      <c r="H6" s="137"/>
      <c r="I6" s="137"/>
      <c r="J6" s="146"/>
    </row>
    <row r="7" spans="1:10" ht="18" customHeight="1">
      <c r="A7" s="152"/>
      <c r="B7" s="140">
        <v>4828145</v>
      </c>
      <c r="C7" s="224" t="s">
        <v>136</v>
      </c>
      <c r="D7" s="225"/>
      <c r="E7" s="138">
        <v>4511571</v>
      </c>
      <c r="F7" s="139"/>
      <c r="G7" s="138"/>
      <c r="H7" s="140">
        <v>7263187</v>
      </c>
      <c r="I7" s="141" t="s">
        <v>112</v>
      </c>
      <c r="J7" s="142"/>
    </row>
    <row r="8" spans="1:10" ht="18" customHeight="1">
      <c r="A8" s="164">
        <f>B7-B8</f>
        <v>1283916</v>
      </c>
      <c r="B8" s="52">
        <v>3544229</v>
      </c>
      <c r="C8" s="235" t="s">
        <v>138</v>
      </c>
      <c r="D8" s="235"/>
      <c r="E8" s="54">
        <v>3351213</v>
      </c>
      <c r="F8" s="59"/>
      <c r="G8" s="54"/>
      <c r="H8" s="52">
        <v>3363</v>
      </c>
      <c r="I8" s="45" t="s">
        <v>137</v>
      </c>
      <c r="J8" s="143">
        <v>620742</v>
      </c>
    </row>
    <row r="9" spans="1:10" ht="18" customHeight="1">
      <c r="A9" s="164"/>
      <c r="B9" s="150"/>
      <c r="C9" s="235"/>
      <c r="D9" s="235"/>
      <c r="E9" s="55">
        <f>E7-E8</f>
        <v>1160358</v>
      </c>
      <c r="F9" s="54"/>
      <c r="G9" s="54"/>
      <c r="H9" s="52">
        <v>12477</v>
      </c>
      <c r="I9" s="45" t="s">
        <v>139</v>
      </c>
      <c r="J9" s="143">
        <v>9990</v>
      </c>
    </row>
    <row r="10" spans="1:10" ht="18" customHeight="1">
      <c r="A10" s="53">
        <v>735143</v>
      </c>
      <c r="B10" s="54"/>
      <c r="C10" s="235" t="s">
        <v>140</v>
      </c>
      <c r="D10" s="235"/>
      <c r="E10" s="54">
        <v>338707</v>
      </c>
      <c r="F10" s="54"/>
      <c r="G10" s="54"/>
      <c r="H10" s="52"/>
      <c r="I10" s="45"/>
      <c r="J10" s="49"/>
    </row>
    <row r="11" spans="1:10" ht="18" customHeight="1">
      <c r="A11" s="53">
        <v>479474</v>
      </c>
      <c r="B11" s="54"/>
      <c r="C11" s="235" t="s">
        <v>141</v>
      </c>
      <c r="D11" s="235"/>
      <c r="E11" s="54">
        <v>472997</v>
      </c>
      <c r="F11" s="54"/>
      <c r="G11" s="54"/>
      <c r="H11" s="52"/>
      <c r="I11" s="45"/>
      <c r="J11" s="49"/>
    </row>
    <row r="12" spans="1:10" ht="18" customHeight="1">
      <c r="A12" s="53"/>
      <c r="B12" s="54"/>
      <c r="C12" s="235"/>
      <c r="D12" s="236"/>
      <c r="E12" s="54"/>
      <c r="F12" s="54"/>
      <c r="G12" s="54"/>
      <c r="H12" s="52"/>
      <c r="I12" s="45"/>
      <c r="J12" s="49"/>
    </row>
    <row r="13" spans="1:10" ht="18" customHeight="1">
      <c r="A13" s="53"/>
      <c r="B13" s="54"/>
      <c r="C13" s="234" t="s">
        <v>142</v>
      </c>
      <c r="D13" s="234"/>
      <c r="E13" s="54"/>
      <c r="F13" s="54"/>
      <c r="G13" s="54"/>
      <c r="H13" s="52"/>
      <c r="I13" s="45"/>
      <c r="J13" s="49"/>
    </row>
    <row r="14" spans="1:10" ht="18" customHeight="1">
      <c r="A14" s="53"/>
      <c r="B14" s="54"/>
      <c r="C14" s="63">
        <v>368655</v>
      </c>
      <c r="D14" s="50" t="s">
        <v>143</v>
      </c>
      <c r="E14" s="54">
        <v>343362</v>
      </c>
      <c r="F14" s="54"/>
      <c r="G14" s="54"/>
      <c r="H14" s="52"/>
      <c r="I14" s="45"/>
      <c r="J14" s="49"/>
    </row>
    <row r="15" spans="1:10" ht="18" customHeight="1">
      <c r="A15" s="53"/>
      <c r="B15" s="54"/>
      <c r="C15" s="63">
        <v>139347</v>
      </c>
      <c r="D15" s="50" t="s">
        <v>179</v>
      </c>
      <c r="E15" s="54">
        <v>0</v>
      </c>
      <c r="F15" s="54"/>
      <c r="G15" s="54"/>
      <c r="H15" s="52"/>
      <c r="I15" s="45"/>
      <c r="J15" s="49"/>
    </row>
    <row r="16" spans="1:10" ht="18" customHeight="1">
      <c r="A16" s="53"/>
      <c r="B16" s="54"/>
      <c r="C16" s="63">
        <v>257469</v>
      </c>
      <c r="D16" s="50" t="s">
        <v>144</v>
      </c>
      <c r="E16" s="54">
        <v>266232</v>
      </c>
      <c r="F16" s="54"/>
      <c r="G16" s="54"/>
      <c r="H16" s="52"/>
      <c r="I16" s="45"/>
      <c r="J16" s="49"/>
    </row>
    <row r="17" spans="1:10" ht="18" customHeight="1">
      <c r="A17" s="53"/>
      <c r="B17" s="166">
        <f>SUM(C14:C17)</f>
        <v>980712</v>
      </c>
      <c r="C17" s="64">
        <v>215241</v>
      </c>
      <c r="D17" s="50" t="s">
        <v>20</v>
      </c>
      <c r="E17" s="56">
        <v>215241</v>
      </c>
      <c r="F17" s="54"/>
      <c r="G17" s="54"/>
      <c r="H17" s="52"/>
      <c r="I17" s="45"/>
      <c r="J17" s="49"/>
    </row>
    <row r="18" spans="1:10" ht="18" customHeight="1">
      <c r="A18" s="53"/>
      <c r="B18" s="186"/>
      <c r="C18" s="58"/>
      <c r="D18" s="50"/>
      <c r="E18" s="59">
        <f>SUM(E14:E17)</f>
        <v>824835</v>
      </c>
      <c r="F18" s="59"/>
      <c r="G18" s="54"/>
      <c r="H18" s="52"/>
      <c r="I18" s="45"/>
      <c r="J18" s="49"/>
    </row>
    <row r="19" spans="1:10" ht="18" customHeight="1">
      <c r="A19" s="164">
        <f>B17-B19</f>
        <v>64716</v>
      </c>
      <c r="B19" s="115">
        <v>915996</v>
      </c>
      <c r="C19" s="235" t="s">
        <v>145</v>
      </c>
      <c r="D19" s="235"/>
      <c r="E19" s="56">
        <v>746865</v>
      </c>
      <c r="F19" s="54"/>
      <c r="G19" s="54"/>
      <c r="H19" s="52"/>
      <c r="I19" s="45"/>
      <c r="J19" s="49"/>
    </row>
    <row r="20" spans="1:10" ht="18" customHeight="1">
      <c r="A20" s="160"/>
      <c r="B20" s="52"/>
      <c r="C20" s="235"/>
      <c r="D20" s="235"/>
      <c r="E20" s="55">
        <f>E18-E19</f>
        <v>77970</v>
      </c>
      <c r="F20" s="54"/>
      <c r="G20" s="54"/>
      <c r="H20" s="52"/>
      <c r="I20" s="45"/>
      <c r="J20" s="49"/>
    </row>
    <row r="21" spans="1:10" ht="18" customHeight="1">
      <c r="A21" s="53">
        <v>4715778</v>
      </c>
      <c r="B21" s="54"/>
      <c r="C21" s="239" t="s">
        <v>180</v>
      </c>
      <c r="D21" s="240"/>
      <c r="E21" s="59">
        <v>-3569379</v>
      </c>
      <c r="F21" s="59"/>
      <c r="G21" s="54"/>
      <c r="H21" s="52"/>
      <c r="I21" s="45"/>
      <c r="J21" s="49"/>
    </row>
    <row r="22" spans="1:10" ht="18" customHeight="1">
      <c r="A22" s="57">
        <f>SUM(A6:A21)</f>
        <v>7279027</v>
      </c>
      <c r="B22" s="45"/>
      <c r="C22" s="235" t="s">
        <v>46</v>
      </c>
      <c r="D22" s="235"/>
      <c r="E22" s="60">
        <f>E6+E9+E10+E11+E20+E21</f>
        <v>630732</v>
      </c>
      <c r="F22" s="60"/>
      <c r="G22" s="61">
        <f>SUM(H7:H9)</f>
        <v>7279027</v>
      </c>
      <c r="H22" s="52"/>
      <c r="I22" s="45"/>
      <c r="J22" s="62">
        <f>SUM(J7:J21)</f>
        <v>630732</v>
      </c>
    </row>
    <row r="23" spans="1:10" ht="18" customHeight="1">
      <c r="A23" s="99"/>
      <c r="B23" s="50"/>
      <c r="C23" s="50"/>
      <c r="D23" s="50"/>
      <c r="E23" s="99"/>
      <c r="F23" s="99"/>
      <c r="G23" s="99"/>
      <c r="H23" s="99"/>
      <c r="I23" s="50"/>
      <c r="J23" s="99"/>
    </row>
    <row r="24" ht="18" customHeight="1">
      <c r="A24" s="37" t="s">
        <v>152</v>
      </c>
    </row>
    <row r="25" ht="18" customHeight="1">
      <c r="A25" s="37"/>
    </row>
    <row r="26" ht="18" customHeight="1">
      <c r="A26" s="37" t="s">
        <v>146</v>
      </c>
    </row>
  </sheetData>
  <mergeCells count="25">
    <mergeCell ref="C21:D21"/>
    <mergeCell ref="C22:D22"/>
    <mergeCell ref="C9:D9"/>
    <mergeCell ref="C10:D10"/>
    <mergeCell ref="C11:D11"/>
    <mergeCell ref="C19:D19"/>
    <mergeCell ref="C20:D20"/>
    <mergeCell ref="A1:C1"/>
    <mergeCell ref="A2:C2"/>
    <mergeCell ref="A3:I3"/>
    <mergeCell ref="C8:D8"/>
    <mergeCell ref="F4:F5"/>
    <mergeCell ref="I4:I5"/>
    <mergeCell ref="C6:D6"/>
    <mergeCell ref="A8:A9"/>
    <mergeCell ref="B17:B18"/>
    <mergeCell ref="A19:A20"/>
    <mergeCell ref="J4:J5"/>
    <mergeCell ref="C7:D7"/>
    <mergeCell ref="A4:B4"/>
    <mergeCell ref="C4:D5"/>
    <mergeCell ref="E4:E5"/>
    <mergeCell ref="G4:H4"/>
    <mergeCell ref="C13:D13"/>
    <mergeCell ref="C12:D1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soad</dc:creator>
  <cp:keywords/>
  <dc:description/>
  <cp:lastModifiedBy>soad</cp:lastModifiedBy>
  <cp:lastPrinted>2013-11-11T08:19:55Z</cp:lastPrinted>
  <dcterms:created xsi:type="dcterms:W3CDTF">2011-10-23T09:21:34Z</dcterms:created>
  <dcterms:modified xsi:type="dcterms:W3CDTF">2013-11-11T08:34:20Z</dcterms:modified>
  <cp:category/>
  <cp:version/>
  <cp:contentType/>
  <cp:contentStatus/>
</cp:coreProperties>
</file>